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22"/>
  <workbookPr filterPrivacy="1" codeName="ThisWorkbook"/>
  <xr:revisionPtr revIDLastSave="0" documentId="8_{321BEEA9-B6CE-4C5B-919B-9A2A1C8D9DB4}" xr6:coauthVersionLast="46" xr6:coauthVersionMax="46" xr10:uidLastSave="{00000000-0000-0000-0000-000000000000}"/>
  <bookViews>
    <workbookView xWindow="28680" yWindow="1305" windowWidth="24240" windowHeight="13140" xr2:uid="{00000000-000D-0000-FFFF-FFFF00000000}"/>
  </bookViews>
  <sheets>
    <sheet name="ProjectSchedule" sheetId="11" r:id="rId1"/>
    <sheet name="About" sheetId="12" r:id="rId2"/>
  </sheets>
  <definedNames>
    <definedName name="Display_Week">ProjectSchedule!$F$4</definedName>
    <definedName name="_xlnm.Print_Titles" localSheetId="0">ProjectSchedule!$4:$6</definedName>
    <definedName name="Project_Start">ProjectSchedule!$F$3</definedName>
    <definedName name="task_end" localSheetId="0">ProjectSchedule!$G1</definedName>
    <definedName name="task_progress" localSheetId="0">ProjectSchedule!$E1</definedName>
    <definedName name="task_start" localSheetId="0">ProjectSchedule!$F1</definedName>
    <definedName name="today" localSheetId="0">TODAY()</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6" i="11" l="1"/>
  <c r="D127" i="11" s="1"/>
  <c r="D128" i="11" s="1"/>
  <c r="D129" i="11" s="1"/>
  <c r="I125" i="11"/>
  <c r="D121" i="11"/>
  <c r="D122" i="11" s="1"/>
  <c r="D123" i="11" s="1"/>
  <c r="D124" i="11" s="1"/>
  <c r="I120" i="11"/>
  <c r="D62" i="11"/>
  <c r="D63" i="11"/>
  <c r="D64" i="11" s="1"/>
  <c r="D65" i="11" s="1"/>
  <c r="D66" i="11" s="1"/>
  <c r="D67" i="11" s="1"/>
  <c r="D68" i="11" s="1"/>
  <c r="D69" i="11" s="1"/>
  <c r="I61" i="11"/>
  <c r="D100" i="11"/>
  <c r="D101" i="11" s="1"/>
  <c r="D102" i="11" s="1"/>
  <c r="D103" i="11" s="1"/>
  <c r="F75" i="11"/>
  <c r="F107" i="11"/>
  <c r="F36" i="11"/>
  <c r="F21" i="11"/>
  <c r="D109" i="11"/>
  <c r="D110" i="11" s="1"/>
  <c r="D111" i="11" s="1"/>
  <c r="D112" i="11" s="1"/>
  <c r="D114" i="11"/>
  <c r="D115" i="11" s="1"/>
  <c r="D116" i="11" s="1"/>
  <c r="D117" i="11" s="1"/>
  <c r="D118" i="11" s="1"/>
  <c r="I113" i="11"/>
  <c r="I108" i="11"/>
  <c r="D88" i="11"/>
  <c r="D89" i="11" s="1"/>
  <c r="D90" i="11" s="1"/>
  <c r="D91" i="11" s="1"/>
  <c r="D92" i="11" s="1"/>
  <c r="D93" i="11" s="1"/>
  <c r="D94" i="11" s="1"/>
  <c r="D95" i="11" s="1"/>
  <c r="D96" i="11" s="1"/>
  <c r="D97" i="11" s="1"/>
  <c r="D77" i="11"/>
  <c r="D78" i="11" s="1"/>
  <c r="D79" i="11" s="1"/>
  <c r="D80" i="11" s="1"/>
  <c r="D81" i="11" s="1"/>
  <c r="D82" i="11" s="1"/>
  <c r="D83" i="11" s="1"/>
  <c r="D84" i="11" s="1"/>
  <c r="D38" i="11"/>
  <c r="D39" i="11" s="1"/>
  <c r="D40" i="11" s="1"/>
  <c r="D41" i="11" s="1"/>
  <c r="D43" i="11"/>
  <c r="D44" i="11" s="1"/>
  <c r="D45" i="11" s="1"/>
  <c r="D46" i="11" s="1"/>
  <c r="D47" i="11" s="1"/>
  <c r="D48" i="11" s="1"/>
  <c r="D49" i="11" s="1"/>
  <c r="D50" i="11" s="1"/>
  <c r="D52" i="11"/>
  <c r="D53" i="11" s="1"/>
  <c r="D54" i="11" s="1"/>
  <c r="D55" i="11" s="1"/>
  <c r="D56" i="11" s="1"/>
  <c r="D57" i="11" s="1"/>
  <c r="D58" i="11" s="1"/>
  <c r="D59" i="11" s="1"/>
  <c r="D60" i="11" s="1"/>
  <c r="I42" i="11"/>
  <c r="I37" i="11"/>
  <c r="D26" i="11"/>
  <c r="D27" i="11" s="1"/>
  <c r="D29" i="11"/>
  <c r="D30" i="11" s="1"/>
  <c r="D23" i="11" l="1"/>
  <c r="D24" i="11" s="1"/>
  <c r="I143" i="11" l="1"/>
  <c r="J5" i="11" l="1"/>
  <c r="K5" i="11" s="1"/>
  <c r="L5" i="11" s="1"/>
  <c r="M5" i="11" s="1"/>
  <c r="N5" i="11" s="1"/>
  <c r="O5" i="11" s="1"/>
  <c r="P5" i="11" l="1"/>
  <c r="Q5" i="11" s="1"/>
  <c r="R5" i="11" s="1"/>
  <c r="S5" i="11" s="1"/>
  <c r="O4" i="11"/>
  <c r="I7" i="11"/>
  <c r="T5" i="11" l="1"/>
  <c r="U5" i="11" s="1"/>
  <c r="V5" i="11" s="1"/>
  <c r="W5" i="11" s="1"/>
  <c r="S4" i="11"/>
  <c r="F10" i="11"/>
  <c r="X5" i="11" l="1"/>
  <c r="Y5" i="11" s="1"/>
  <c r="Z5" i="11" s="1"/>
  <c r="AA5" i="11" s="1"/>
  <c r="AB5" i="11" s="1"/>
  <c r="W4" i="11"/>
  <c r="I159" i="11"/>
  <c r="I181" i="11"/>
  <c r="I180" i="11"/>
  <c r="I178" i="11"/>
  <c r="I158" i="11"/>
  <c r="I156" i="11"/>
  <c r="I135" i="11"/>
  <c r="I9" i="11"/>
  <c r="AC5" i="11" l="1"/>
  <c r="AD5" i="11" s="1"/>
  <c r="AE5" i="11" s="1"/>
  <c r="AF5" i="11" s="1"/>
  <c r="AB4" i="11"/>
  <c r="I10" i="11"/>
  <c r="J6" i="11"/>
  <c r="AG5" i="11" l="1"/>
  <c r="AH5" i="11" s="1"/>
  <c r="AI5" i="11" s="1"/>
  <c r="AJ5" i="11" s="1"/>
  <c r="AF4" i="11"/>
  <c r="I179" i="11"/>
  <c r="I162" i="11"/>
  <c r="I22" i="11"/>
  <c r="I160" i="11"/>
  <c r="I136" i="11"/>
  <c r="J4" i="11"/>
  <c r="AK5" i="11" l="1"/>
  <c r="AL5" i="11" s="1"/>
  <c r="AM5" i="11" s="1"/>
  <c r="AN5" i="11" s="1"/>
  <c r="AO5" i="11" s="1"/>
  <c r="AJ4" i="11"/>
  <c r="Q6" i="11"/>
  <c r="I161" i="11"/>
  <c r="I137" i="11"/>
  <c r="K6" i="11"/>
  <c r="AP5" i="11" l="1"/>
  <c r="AQ5" i="11" s="1"/>
  <c r="AR5" i="11" s="1"/>
  <c r="AS5" i="11" s="1"/>
  <c r="AO4" i="11"/>
  <c r="R6" i="11"/>
  <c r="I140" i="11"/>
  <c r="I139" i="11"/>
  <c r="I138" i="11"/>
  <c r="L6" i="11"/>
  <c r="AT5" i="11" l="1"/>
  <c r="AU5" i="11" s="1"/>
  <c r="AV5" i="11" s="1"/>
  <c r="AW5" i="11" s="1"/>
  <c r="AX5" i="11" s="1"/>
  <c r="AS4" i="11"/>
  <c r="S6" i="11"/>
  <c r="M6" i="11"/>
  <c r="AY5" i="11" l="1"/>
  <c r="AZ5" i="11" s="1"/>
  <c r="BA5" i="11" s="1"/>
  <c r="BB5" i="11" s="1"/>
  <c r="AX4" i="11"/>
  <c r="T6" i="11"/>
  <c r="N6" i="11"/>
  <c r="BC5" i="11" l="1"/>
  <c r="BD5" i="11" s="1"/>
  <c r="BE5" i="11" s="1"/>
  <c r="BF5" i="11" s="1"/>
  <c r="BB4" i="11"/>
  <c r="U6" i="11"/>
  <c r="O6" i="11"/>
  <c r="BG5" i="11" l="1"/>
  <c r="BH5" i="11" s="1"/>
  <c r="BI5" i="11" s="1"/>
  <c r="BJ5" i="11" s="1"/>
  <c r="BK5" i="11" s="1"/>
  <c r="BF4" i="11"/>
  <c r="V6" i="11"/>
  <c r="P6" i="11"/>
  <c r="BL5" i="11" l="1"/>
  <c r="BM5" i="11" s="1"/>
  <c r="BN5" i="11" s="1"/>
  <c r="BO5" i="11" s="1"/>
  <c r="BK4" i="11"/>
  <c r="W6" i="11"/>
  <c r="BP5" i="11" l="1"/>
  <c r="BQ5" i="11" s="1"/>
  <c r="BR5" i="11" s="1"/>
  <c r="BS5" i="11" s="1"/>
  <c r="BO4" i="11"/>
  <c r="X6" i="11"/>
  <c r="BT5" i="11" l="1"/>
  <c r="BU5" i="11" s="1"/>
  <c r="BV5" i="11" s="1"/>
  <c r="BW5" i="11" s="1"/>
  <c r="BX5" i="11" s="1"/>
  <c r="BS4" i="11"/>
  <c r="Y6" i="11"/>
  <c r="Z6" i="11"/>
  <c r="BY5" i="11" l="1"/>
  <c r="BZ5" i="11" s="1"/>
  <c r="CA5" i="11" s="1"/>
  <c r="CB5" i="11" s="1"/>
  <c r="BX4" i="11"/>
  <c r="AA6" i="11"/>
  <c r="CC5" i="11" l="1"/>
  <c r="CD5" i="11" s="1"/>
  <c r="CE5" i="11" s="1"/>
  <c r="CF5" i="11" s="1"/>
  <c r="CB4" i="11"/>
  <c r="AS6" i="11"/>
  <c r="AB6" i="11"/>
  <c r="CG5" i="11" l="1"/>
  <c r="CH5" i="11" s="1"/>
  <c r="CI5" i="11" s="1"/>
  <c r="CJ5" i="11" s="1"/>
  <c r="CK5" i="11" s="1"/>
  <c r="CF4" i="11"/>
  <c r="AT6" i="11"/>
  <c r="AC6" i="11"/>
  <c r="CL5" i="11" l="1"/>
  <c r="CM5" i="11" s="1"/>
  <c r="CN5" i="11" s="1"/>
  <c r="CO5" i="11" s="1"/>
  <c r="CK4" i="11"/>
  <c r="AU6" i="11"/>
  <c r="AD6" i="11"/>
  <c r="CP5" i="11" l="1"/>
  <c r="CQ5" i="11" s="1"/>
  <c r="CR5" i="11" s="1"/>
  <c r="CS5" i="11" s="1"/>
  <c r="CO4" i="11"/>
  <c r="AV6" i="11"/>
  <c r="AE6" i="11"/>
  <c r="CT5" i="11" l="1"/>
  <c r="CU5" i="11" s="1"/>
  <c r="CV5" i="11" s="1"/>
  <c r="CW5" i="11" s="1"/>
  <c r="CX5" i="11" s="1"/>
  <c r="CS4" i="11"/>
  <c r="AW6" i="11"/>
  <c r="AF6" i="11"/>
  <c r="CY5" i="11" l="1"/>
  <c r="CZ5" i="11" s="1"/>
  <c r="DA5" i="11" s="1"/>
  <c r="DB5" i="11" s="1"/>
  <c r="CX4" i="11"/>
  <c r="AX6" i="11"/>
  <c r="AG6" i="11"/>
  <c r="DC5" i="11" l="1"/>
  <c r="DD5" i="11" s="1"/>
  <c r="DE5" i="11" s="1"/>
  <c r="DF5" i="11" s="1"/>
  <c r="DB4" i="11"/>
  <c r="AY6" i="11"/>
  <c r="AH6" i="11"/>
  <c r="DG5" i="11" l="1"/>
  <c r="DH5" i="11" s="1"/>
  <c r="DI5" i="11" s="1"/>
  <c r="DJ5" i="11" s="1"/>
  <c r="DK5" i="11" s="1"/>
  <c r="DK4" i="11" s="1"/>
  <c r="DF4" i="11"/>
  <c r="AZ6" i="11"/>
  <c r="AI6" i="11"/>
  <c r="DL5" i="11" l="1"/>
  <c r="DM5" i="11" s="1"/>
  <c r="DN5" i="11" s="1"/>
  <c r="DO5" i="11" s="1"/>
  <c r="DO4" i="11" s="1"/>
  <c r="BA6" i="11"/>
  <c r="AJ6" i="11"/>
  <c r="DP5" i="11" l="1"/>
  <c r="DQ5" i="11" s="1"/>
  <c r="DR5" i="11" s="1"/>
  <c r="DS5" i="11" s="1"/>
  <c r="DS4" i="11" s="1"/>
  <c r="BB6" i="11"/>
  <c r="AK6" i="11"/>
  <c r="DT5" i="11" l="1"/>
  <c r="DU5" i="11" s="1"/>
  <c r="DV5" i="11" s="1"/>
  <c r="DW5" i="11" s="1"/>
  <c r="DX5" i="11" s="1"/>
  <c r="BC6" i="11"/>
  <c r="AL6" i="11"/>
  <c r="DY5" i="11" l="1"/>
  <c r="DZ5" i="11" s="1"/>
  <c r="EA5" i="11" s="1"/>
  <c r="EB5" i="11" s="1"/>
  <c r="DX4" i="11"/>
  <c r="BD6" i="11"/>
  <c r="AM6" i="11"/>
  <c r="EC5" i="11" l="1"/>
  <c r="ED5" i="11" s="1"/>
  <c r="EE5" i="11" s="1"/>
  <c r="EF5" i="11" s="1"/>
  <c r="EB4" i="11"/>
  <c r="BE6" i="11"/>
  <c r="AN6" i="11"/>
  <c r="EG5" i="11" l="1"/>
  <c r="EH5" i="11" s="1"/>
  <c r="EI5" i="11" s="1"/>
  <c r="EJ5" i="11" s="1"/>
  <c r="EK5" i="11" s="1"/>
  <c r="EF4" i="11"/>
  <c r="BF6" i="11"/>
  <c r="AO6" i="11"/>
  <c r="EL5" i="11" l="1"/>
  <c r="EM5" i="11" s="1"/>
  <c r="EN5" i="11" s="1"/>
  <c r="EO5" i="11" s="1"/>
  <c r="EK4" i="11"/>
  <c r="BG6" i="11"/>
  <c r="AP6" i="11"/>
  <c r="EP5" i="11" l="1"/>
  <c r="EQ5" i="11" s="1"/>
  <c r="ER5" i="11" s="1"/>
  <c r="ES5" i="11" s="1"/>
  <c r="ET5" i="11" s="1"/>
  <c r="EO4" i="11"/>
  <c r="BH6" i="11"/>
  <c r="AQ6" i="11"/>
  <c r="EU5" i="11" l="1"/>
  <c r="EV5" i="11" s="1"/>
  <c r="EW5" i="11" s="1"/>
  <c r="EX5" i="11" s="1"/>
  <c r="ET4" i="11"/>
  <c r="BI6" i="11"/>
  <c r="AR6" i="11"/>
  <c r="EY5" i="11" l="1"/>
  <c r="EZ5" i="11" s="1"/>
  <c r="FA5" i="11" s="1"/>
  <c r="FB5" i="11" s="1"/>
  <c r="EX4" i="11"/>
  <c r="BJ6" i="11"/>
  <c r="FC5" i="11" l="1"/>
  <c r="FD5" i="11" s="1"/>
  <c r="FE5" i="11" s="1"/>
  <c r="FF5" i="11" s="1"/>
  <c r="FG5" i="11" s="1"/>
  <c r="FB4" i="11"/>
  <c r="BK6" i="11"/>
  <c r="FH5" i="11" l="1"/>
  <c r="FI5" i="11" s="1"/>
  <c r="FJ5" i="11" s="1"/>
  <c r="FK5" i="11" s="1"/>
  <c r="FG4" i="11"/>
  <c r="BL6" i="11"/>
  <c r="FL5" i="11" l="1"/>
  <c r="FM5" i="11" s="1"/>
  <c r="FN5" i="11" s="1"/>
  <c r="FO5" i="11" s="1"/>
  <c r="FK4" i="11"/>
  <c r="BM6" i="11"/>
  <c r="FP5" i="11" l="1"/>
  <c r="FQ5" i="11" s="1"/>
  <c r="FR5" i="11" s="1"/>
  <c r="FS5" i="11" s="1"/>
  <c r="FO4" i="11"/>
  <c r="BN6" i="11"/>
  <c r="FT5" i="11" l="1"/>
  <c r="FU5" i="11" s="1"/>
  <c r="FV5" i="11" s="1"/>
  <c r="FW5" i="11" s="1"/>
  <c r="FX5" i="11" s="1"/>
  <c r="FS4" i="11"/>
  <c r="BO6" i="11"/>
  <c r="FY5" i="11" l="1"/>
  <c r="FZ5" i="11" s="1"/>
  <c r="GA5" i="11" s="1"/>
  <c r="GB5" i="11" s="1"/>
  <c r="FX4" i="11"/>
  <c r="BP6" i="11"/>
  <c r="GC5" i="11" l="1"/>
  <c r="GD5" i="11" s="1"/>
  <c r="GE5" i="11" s="1"/>
  <c r="GF5" i="11" s="1"/>
  <c r="GG5" i="11" s="1"/>
  <c r="GB4" i="11"/>
  <c r="BQ6" i="11"/>
  <c r="GH5" i="11" l="1"/>
  <c r="GI5" i="11" s="1"/>
  <c r="GJ5" i="11" s="1"/>
  <c r="GK5" i="11" s="1"/>
  <c r="GG4" i="11"/>
  <c r="BR6" i="11"/>
  <c r="GL5" i="11" l="1"/>
  <c r="GM5" i="11" s="1"/>
  <c r="GN5" i="11" s="1"/>
  <c r="GO5" i="11" s="1"/>
  <c r="GK4" i="11"/>
  <c r="BS6" i="11"/>
  <c r="GP5" i="11" l="1"/>
  <c r="GQ5" i="11" s="1"/>
  <c r="GR5" i="11" s="1"/>
  <c r="GS5" i="11" s="1"/>
  <c r="GT5" i="11" s="1"/>
  <c r="GO4" i="11"/>
  <c r="BT6" i="11"/>
  <c r="GU5" i="11" l="1"/>
  <c r="GV5" i="11" s="1"/>
  <c r="GW5" i="11" s="1"/>
  <c r="GX5" i="11" s="1"/>
  <c r="GT4" i="11"/>
  <c r="BU6" i="11"/>
  <c r="GY5" i="11" l="1"/>
  <c r="GZ5" i="11" s="1"/>
  <c r="HA5" i="11" s="1"/>
  <c r="HB5" i="11" s="1"/>
  <c r="HB6" i="11" s="1"/>
  <c r="GX4" i="11"/>
  <c r="BV6" i="11"/>
  <c r="HC5" i="11" l="1"/>
  <c r="HB4" i="11"/>
  <c r="BW6" i="11"/>
  <c r="HD5" i="11" l="1"/>
  <c r="HC6" i="11"/>
  <c r="BX6" i="11"/>
  <c r="HE5" i="11" l="1"/>
  <c r="HD6" i="11"/>
  <c r="BY6" i="11"/>
  <c r="HF5" i="11" l="1"/>
  <c r="HE6" i="11"/>
  <c r="BZ6" i="11"/>
  <c r="HG5" i="11" l="1"/>
  <c r="HF6" i="11"/>
  <c r="CA6" i="11"/>
  <c r="HG6" i="11" l="1"/>
  <c r="HH5" i="11"/>
  <c r="HG4" i="11"/>
  <c r="CB6" i="11"/>
  <c r="HI5" i="11" l="1"/>
  <c r="HH6" i="11"/>
  <c r="CC6" i="11"/>
  <c r="HJ5" i="11" l="1"/>
  <c r="HI6" i="11"/>
  <c r="CD6" i="11"/>
  <c r="HJ6" i="11" l="1"/>
  <c r="HK5" i="11"/>
  <c r="CE6" i="11"/>
  <c r="HL5" i="11" l="1"/>
  <c r="HK4" i="11"/>
  <c r="HK6" i="11"/>
  <c r="CF6" i="11"/>
  <c r="HM5" i="11" l="1"/>
  <c r="HL6" i="11"/>
  <c r="CG6" i="11"/>
  <c r="HN5" i="11" l="1"/>
  <c r="HN6" i="11" s="1"/>
  <c r="HM6" i="11"/>
  <c r="CH6" i="11"/>
  <c r="CI6" i="11" l="1"/>
  <c r="CJ6" i="11" l="1"/>
  <c r="CK6" i="11" l="1"/>
  <c r="CL6" i="11" l="1"/>
  <c r="CM6" i="11" l="1"/>
  <c r="CN6" i="11" l="1"/>
  <c r="CO6" i="11" l="1"/>
  <c r="CP6" i="11" l="1"/>
  <c r="CQ6" i="11" l="1"/>
  <c r="CR6" i="11" l="1"/>
  <c r="CS6" i="11" l="1"/>
  <c r="CT6" i="11" l="1"/>
  <c r="CU6" i="11" l="1"/>
  <c r="CV6" i="11" l="1"/>
  <c r="CW6" i="11" l="1"/>
  <c r="CX6" i="11" l="1"/>
  <c r="CY6" i="11" l="1"/>
  <c r="CZ6" i="11" l="1"/>
  <c r="DA6" i="11" l="1"/>
  <c r="DB6" i="11" l="1"/>
  <c r="DC6" i="11" l="1"/>
  <c r="DD6" i="11" l="1"/>
  <c r="DE6" i="11" l="1"/>
  <c r="DF6" i="11" l="1"/>
  <c r="DG6" i="11" l="1"/>
  <c r="DH6" i="11" l="1"/>
  <c r="DI6" i="11" l="1"/>
  <c r="DJ6" i="11" l="1"/>
  <c r="DK6" i="11" l="1"/>
  <c r="DL6" i="11" l="1"/>
  <c r="DM6" i="11" l="1"/>
  <c r="DN6" i="11" l="1"/>
  <c r="DO6" i="11" l="1"/>
  <c r="DP6" i="11" l="1"/>
  <c r="DQ6" i="11" l="1"/>
  <c r="DR6" i="11" l="1"/>
  <c r="DS6" i="11" l="1"/>
  <c r="DT6" i="11" l="1"/>
  <c r="DU6" i="11" l="1"/>
  <c r="DV6" i="11" l="1"/>
  <c r="DW6" i="11" l="1"/>
  <c r="DX6" i="11" l="1"/>
  <c r="DY6" i="11" l="1"/>
  <c r="DZ6" i="11" l="1"/>
  <c r="EA6" i="11" l="1"/>
  <c r="EB6" i="11" l="1"/>
  <c r="EC6" i="11" l="1"/>
  <c r="ED6" i="11" l="1"/>
  <c r="EE6" i="11" l="1"/>
  <c r="EF6" i="11" l="1"/>
  <c r="EG6" i="11" l="1"/>
  <c r="EH6" i="11" l="1"/>
  <c r="EI6" i="11" l="1"/>
  <c r="EJ6" i="11" l="1"/>
  <c r="EK6" i="11" l="1"/>
  <c r="EL6" i="11" l="1"/>
  <c r="EM6" i="11" l="1"/>
  <c r="EN6" i="11" l="1"/>
  <c r="EO6" i="11" l="1"/>
  <c r="EP6" i="11" l="1"/>
  <c r="EQ6" i="11" l="1"/>
  <c r="ER6" i="11" l="1"/>
  <c r="ES6" i="11" l="1"/>
  <c r="ET6" i="11" l="1"/>
  <c r="EU6" i="11" l="1"/>
  <c r="EV6" i="11" l="1"/>
  <c r="EW6" i="11" l="1"/>
  <c r="EX6" i="11" l="1"/>
  <c r="EY6" i="11" l="1"/>
  <c r="EZ6" i="11" l="1"/>
  <c r="FA6" i="11" l="1"/>
  <c r="FB6" i="11" l="1"/>
  <c r="FC6" i="11" l="1"/>
  <c r="FD6" i="11" l="1"/>
  <c r="FE6" i="11" l="1"/>
  <c r="FF6" i="11" l="1"/>
  <c r="FG6" i="11" l="1"/>
  <c r="FH6" i="11" l="1"/>
  <c r="FI6" i="11" l="1"/>
  <c r="FJ6" i="11" l="1"/>
  <c r="FK6" i="11" l="1"/>
  <c r="FL6" i="11" l="1"/>
  <c r="FM6" i="11" l="1"/>
  <c r="FN6" i="11" l="1"/>
  <c r="FO6" i="11" l="1"/>
  <c r="FP6" i="11" l="1"/>
  <c r="FQ6" i="11" l="1"/>
  <c r="FR6" i="11" l="1"/>
  <c r="FS6" i="11" l="1"/>
  <c r="FT6" i="11" l="1"/>
  <c r="FU6" i="11" l="1"/>
  <c r="FV6" i="11" l="1"/>
  <c r="FW6" i="11" l="1"/>
  <c r="FX6" i="11" l="1"/>
  <c r="FY6" i="11" l="1"/>
  <c r="FZ6" i="11" l="1"/>
  <c r="GA6" i="11" l="1"/>
  <c r="GB6" i="11" l="1"/>
  <c r="GC6" i="11" l="1"/>
  <c r="GD6" i="11" l="1"/>
  <c r="GE6" i="11" l="1"/>
  <c r="GF6" i="11" l="1"/>
  <c r="GG6" i="11" l="1"/>
  <c r="GH6" i="11" l="1"/>
  <c r="GI6" i="11" l="1"/>
  <c r="GJ6" i="11" l="1"/>
  <c r="GK6" i="11" l="1"/>
  <c r="GL6" i="11" l="1"/>
  <c r="GM6" i="11" l="1"/>
  <c r="GN6" i="11" l="1"/>
  <c r="GO6" i="11" l="1"/>
  <c r="GP6" i="11" l="1"/>
  <c r="GQ6" i="11" l="1"/>
  <c r="GR6" i="11" l="1"/>
  <c r="GS6" i="11" l="1"/>
  <c r="GT6" i="11" l="1"/>
  <c r="GU6" i="11" l="1"/>
  <c r="GV6" i="11" l="1"/>
  <c r="GW6" i="11" l="1"/>
  <c r="GX6" i="11" l="1"/>
  <c r="GY6" i="11" l="1"/>
  <c r="GZ6" i="11" l="1"/>
  <c r="HA6" i="11" l="1"/>
</calcChain>
</file>

<file path=xl/sharedStrings.xml><?xml version="1.0" encoding="utf-8"?>
<sst xmlns="http://schemas.openxmlformats.org/spreadsheetml/2006/main" count="398" uniqueCount="275">
  <si>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</si>
  <si>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Crash Avoidance System</t>
  </si>
  <si>
    <t>SIMPLE GANTT CHART by Vertex42.com</t>
  </si>
  <si>
    <t>Enter Company Name in cell B2.</t>
  </si>
  <si>
    <t>X-Y-Z</t>
  </si>
  <si>
    <t>https://www.vertex42.com/ExcelTemplates/simple-gantt-chart.html</t>
  </si>
  <si>
    <t>Enter the name of the Project Lead in cell B3. Enter the Project Start date in cell E3. Pooject Start: label is in cell C3.</t>
  </si>
  <si>
    <t>Project Lead</t>
  </si>
  <si>
    <t>Project Start:</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</si>
  <si>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</si>
  <si>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Display Week:</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</si>
  <si>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</si>
  <si>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</si>
  <si>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TASK</t>
  </si>
  <si>
    <t>ASSIGNED
TO</t>
  </si>
  <si>
    <t>WBS</t>
  </si>
  <si>
    <t>PROGRESS</t>
  </si>
  <si>
    <t>START</t>
  </si>
  <si>
    <t>END</t>
  </si>
  <si>
    <t>DAYS</t>
  </si>
  <si>
    <t xml:space="preserve">Do not delete this row. This row is hidden to preserve a formula that is used to highlight the curren day within the project schedule. </t>
  </si>
  <si>
    <t>Program Milestones</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</si>
  <si>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</si>
  <si>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Development of Crash Avoidance System </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</si>
  <si>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</si>
  <si>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Program Event 1</t>
  </si>
  <si>
    <t>Develop Crash Avoidance System (CAS)</t>
  </si>
  <si>
    <t xml:space="preserve">    Preliminary Design Review (PDR)</t>
  </si>
  <si>
    <t xml:space="preserve">    Critical Design Review (CDR)</t>
  </si>
  <si>
    <t>System Engineering -  Example IMP, IMS, and WBS</t>
  </si>
  <si>
    <t>Significant Accomplishment A</t>
  </si>
  <si>
    <t>Complete System Engineering Tasks</t>
  </si>
  <si>
    <t>A</t>
  </si>
  <si>
    <t>Significant Accomplishment A.1</t>
  </si>
  <si>
    <t>Complete System Engineering Management Tasks</t>
  </si>
  <si>
    <t>A.1</t>
  </si>
  <si>
    <t>Complete</t>
  </si>
  <si>
    <t>Significant Accomplishment A.2</t>
  </si>
  <si>
    <t>Complete System Engineering Support Tasks</t>
  </si>
  <si>
    <t>A.2</t>
  </si>
  <si>
    <t xml:space="preserve">     Accomplishment A.2.1</t>
  </si>
  <si>
    <t xml:space="preserve">   Support Preliminary Design Review (PDR)</t>
  </si>
  <si>
    <t>A.2.1</t>
  </si>
  <si>
    <t xml:space="preserve">     Accomplishment A.2.2</t>
  </si>
  <si>
    <t xml:space="preserve">   Support Critical Design Review (CDR)</t>
  </si>
  <si>
    <t>A.2.2</t>
  </si>
  <si>
    <t>Significant Accomplishment A.3</t>
  </si>
  <si>
    <t>Complete System Engineering Development Tasks</t>
  </si>
  <si>
    <t>A.3</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</si>
  <si>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</si>
  <si>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 xml:space="preserve">     Accomplishment A.3.0</t>
  </si>
  <si>
    <t>Reuse &amp; Modify CAS POD Requirements</t>
  </si>
  <si>
    <t>A.3.0</t>
  </si>
  <si>
    <t xml:space="preserve">              Task A.3.0.1</t>
  </si>
  <si>
    <t>LIFT POD Requirements (reuse)</t>
  </si>
  <si>
    <t xml:space="preserve">              Task A.3.0.2</t>
  </si>
  <si>
    <t>MODIFY POD Requirements</t>
  </si>
  <si>
    <t xml:space="preserve">     Accomplishment A.3.1</t>
  </si>
  <si>
    <t>Develop FMK &amp; High-Risk Requirements</t>
  </si>
  <si>
    <t>A.3.1</t>
  </si>
  <si>
    <t xml:space="preserve">              Task A.3.1.1</t>
  </si>
  <si>
    <t>Complete Initial Requirement Development</t>
  </si>
  <si>
    <t xml:space="preserve">              Task A.3.1.2</t>
  </si>
  <si>
    <t>Complete Final Requirement Development</t>
  </si>
  <si>
    <t xml:space="preserve">     Accomplishment A.3.2</t>
  </si>
  <si>
    <t>Develop CAS GEO Avoidance System Requirements</t>
  </si>
  <si>
    <t>A.3.2</t>
  </si>
  <si>
    <t xml:space="preserve">              Task A.3.2.1</t>
  </si>
  <si>
    <t xml:space="preserve">              Task A.3.2.2</t>
  </si>
  <si>
    <t>Continue pattern until all Builds/Iterations are defined.</t>
  </si>
  <si>
    <t xml:space="preserve">     Accomplishment A.3.3</t>
  </si>
  <si>
    <t>Develop CAS Airborne Avoidance System Requirements</t>
  </si>
  <si>
    <t>A.3.3</t>
  </si>
  <si>
    <t xml:space="preserve">              Task A.3.3.1</t>
  </si>
  <si>
    <t xml:space="preserve">              Task A.3.3.2</t>
  </si>
  <si>
    <t>Significant Accomplishment A.4</t>
  </si>
  <si>
    <t>Complete System Engineering Test Tasks</t>
  </si>
  <si>
    <t>A.4</t>
  </si>
  <si>
    <t xml:space="preserve">     Accomplishment A.4.0</t>
  </si>
  <si>
    <t>Complete System Integration for POD</t>
  </si>
  <si>
    <t>A.4.0</t>
  </si>
  <si>
    <t xml:space="preserve">          Task A.4.0.1</t>
  </si>
  <si>
    <t>Create System Integration Regression Test for POD</t>
  </si>
  <si>
    <t xml:space="preserve">              Task A.4.0.1.1</t>
  </si>
  <si>
    <t xml:space="preserve">    Develop Regression Test Procedure</t>
  </si>
  <si>
    <t xml:space="preserve">              Task A.4.0.1.2</t>
  </si>
  <si>
    <t xml:space="preserve">    Dry-Run Regression Test Procedure</t>
  </si>
  <si>
    <t xml:space="preserve">              Task A.4.0.1.3</t>
  </si>
  <si>
    <t xml:space="preserve">    Conduct Regression Test Procedure</t>
  </si>
  <si>
    <t xml:space="preserve">     Accomplishment A.4.1</t>
  </si>
  <si>
    <t>Complete System Integration for FMK Enhancements</t>
  </si>
  <si>
    <t>A.4.1</t>
  </si>
  <si>
    <t xml:space="preserve">          Task A.4.1.1</t>
  </si>
  <si>
    <t>Create System Integration Test for FMK Features</t>
  </si>
  <si>
    <t xml:space="preserve">              Task A.4.1.1.1</t>
  </si>
  <si>
    <t xml:space="preserve">    Develop Test Procedure - FMK Threads</t>
  </si>
  <si>
    <t xml:space="preserve">              Task A.4.1.1.2</t>
  </si>
  <si>
    <t xml:space="preserve">    Dry-Run Test Procedure - FMK Threads</t>
  </si>
  <si>
    <t xml:space="preserve">              Task A.4.1.1.3</t>
  </si>
  <si>
    <t xml:space="preserve">    Conduct Test Procedure - FMK Threads</t>
  </si>
  <si>
    <t xml:space="preserve">          Task A.4.1.2</t>
  </si>
  <si>
    <t>Create System Performance Test for FMK Features</t>
  </si>
  <si>
    <t xml:space="preserve">              Task A.4.1.2.1</t>
  </si>
  <si>
    <t xml:space="preserve">    Develop Test Procedure - Performance Threads</t>
  </si>
  <si>
    <t xml:space="preserve">              Task A.4.1.2.2</t>
  </si>
  <si>
    <t xml:space="preserve">    Dry-Run Test Procedure - Performance Threads</t>
  </si>
  <si>
    <t xml:space="preserve">              Task A.4.1.2.3</t>
  </si>
  <si>
    <t xml:space="preserve">    Conduct Test Procedure - Performance Threads</t>
  </si>
  <si>
    <t xml:space="preserve">     Accomplishment A.4.2</t>
  </si>
  <si>
    <t>Complete System Integration for CAS GEO Avoidance Features</t>
  </si>
  <si>
    <t>A.4.2</t>
  </si>
  <si>
    <t xml:space="preserve">          Task A.4.2.0</t>
  </si>
  <si>
    <t>Create CAS GEO Avoidance System</t>
  </si>
  <si>
    <t xml:space="preserve">          Task A.4.2.1</t>
  </si>
  <si>
    <t>Create System Integration Test for GEO Avoidance Features</t>
  </si>
  <si>
    <t xml:space="preserve">              Task A.4.2.1.1</t>
  </si>
  <si>
    <t xml:space="preserve">    Develop Test Procedure - GEO Avoidance Threads</t>
  </si>
  <si>
    <t xml:space="preserve">              Task A.4.2.1.2</t>
  </si>
  <si>
    <t xml:space="preserve">    Dry-Run Test Procedure - GEO Avoidance Threads</t>
  </si>
  <si>
    <t xml:space="preserve">              Task A.4.2.1.3</t>
  </si>
  <si>
    <t xml:space="preserve">    Conduct Test Procedure - GEO Avoidance Threads</t>
  </si>
  <si>
    <t xml:space="preserve">          Task A.4.2.2</t>
  </si>
  <si>
    <t>Create System Performance Test for GEO Avoidance Features</t>
  </si>
  <si>
    <t xml:space="preserve">              Task A.4.2.2.1</t>
  </si>
  <si>
    <t xml:space="preserve">              Task A.4.2.2.2</t>
  </si>
  <si>
    <t xml:space="preserve">              Task A.4.2.2.3</t>
  </si>
  <si>
    <t xml:space="preserve">     Accomplishment A.4.3</t>
  </si>
  <si>
    <t>Complete System Integration for CAS Airborne Avoidance Features</t>
  </si>
  <si>
    <t>A.4.3</t>
  </si>
  <si>
    <t xml:space="preserve">          Task A.4.3.1</t>
  </si>
  <si>
    <t>Create System Integration Test for CAS Airborne Avoidance Features</t>
  </si>
  <si>
    <t xml:space="preserve">              Task A.4.3.1.1</t>
  </si>
  <si>
    <t xml:space="preserve">    Develop Test Procedure - CAS Airborne Avoidance Threads</t>
  </si>
  <si>
    <t xml:space="preserve">              Task A.4.3.1.2</t>
  </si>
  <si>
    <t xml:space="preserve">    Dry-Run Test Procedure - CAS Airborne Avoidance Threads</t>
  </si>
  <si>
    <t xml:space="preserve">              Task A.4.3.1.3</t>
  </si>
  <si>
    <t xml:space="preserve">    Conduct Test Procedure - CAS Airborne Avoidance Threads</t>
  </si>
  <si>
    <t xml:space="preserve">          Task A.4.3.2</t>
  </si>
  <si>
    <t>Create System Performance Test for CAS Airborne Avoidance Features</t>
  </si>
  <si>
    <t>Significant Accomplishment C</t>
  </si>
  <si>
    <t>Complete Software (SW) Engineering Tasks</t>
  </si>
  <si>
    <t>C</t>
  </si>
  <si>
    <t>Significant Accomplishment C.1</t>
  </si>
  <si>
    <t>Complete SW Engineering Management Tasks</t>
  </si>
  <si>
    <t>C.1</t>
  </si>
  <si>
    <t>Significant Accomplishment C.2</t>
  </si>
  <si>
    <t>Complete SW Engineering Support Tasks</t>
  </si>
  <si>
    <t>C.2</t>
  </si>
  <si>
    <t>Significant Accomplishment C.3</t>
  </si>
  <si>
    <t>Complete SW Engineering Development Tasks</t>
  </si>
  <si>
    <t>C.3</t>
  </si>
  <si>
    <t xml:space="preserve">     Accomplishment C.3.0</t>
  </si>
  <si>
    <t>Port SW Baseline and Validate Existing Avionic Interfaces</t>
  </si>
  <si>
    <t>C.3.0</t>
  </si>
  <si>
    <t xml:space="preserve">          Task C.3.0.1</t>
  </si>
  <si>
    <t>Establish SW Baseline for CAS</t>
  </si>
  <si>
    <t xml:space="preserve"> 2/1/21</t>
  </si>
  <si>
    <t xml:space="preserve">              Task  C.3.0.1.1</t>
  </si>
  <si>
    <t xml:space="preserve">    Port SW Baseline</t>
  </si>
  <si>
    <t xml:space="preserve">              Task  C.3.0.1.2</t>
  </si>
  <si>
    <t xml:space="preserve">    Compile/Run SW Baseline</t>
  </si>
  <si>
    <t xml:space="preserve">              Task  C.3.0.1.3</t>
  </si>
  <si>
    <t xml:space="preserve">    Update SW Baseline Adaptation Data</t>
  </si>
  <si>
    <t xml:space="preserve">          Task C.3.0.2</t>
  </si>
  <si>
    <t>Develop SW Regression Test to Validate Avionic Interfaces</t>
  </si>
  <si>
    <t xml:space="preserve"> 3/1/21</t>
  </si>
  <si>
    <t xml:space="preserve">              Task C.3.0.2.1</t>
  </si>
  <si>
    <t xml:space="preserve">              Task C.3.0.2.2</t>
  </si>
  <si>
    <t xml:space="preserve">              Task C.3.0.2.3</t>
  </si>
  <si>
    <t xml:space="preserve">     Accomplishment C.3.1</t>
  </si>
  <si>
    <t>Complete FMK &amp; High Risk Features</t>
  </si>
  <si>
    <t>C.3.1</t>
  </si>
  <si>
    <t xml:space="preserve">     Accomplishment C.3.2</t>
  </si>
  <si>
    <t>Complete Geographic Object (GEO) Detection Subsystem</t>
  </si>
  <si>
    <t>C.3.2</t>
  </si>
  <si>
    <t xml:space="preserve">     Accomplishment C.3.2.1</t>
  </si>
  <si>
    <t>Complete GEO Detection - Use Case 1</t>
  </si>
  <si>
    <t xml:space="preserve">          Task C.3.2.1.1</t>
  </si>
  <si>
    <t>Task Name - SW Preliminary Model/Design</t>
  </si>
  <si>
    <t xml:space="preserve">          Task C.3.2.1.2</t>
  </si>
  <si>
    <t>Task Name - SW Detailed Model/Design</t>
  </si>
  <si>
    <t xml:space="preserve">          TaskC.3.2.1.3</t>
  </si>
  <si>
    <t>Task Name - SW Code &amp; Unit Test</t>
  </si>
  <si>
    <t xml:space="preserve">          Task C.3.2.1.4</t>
  </si>
  <si>
    <t>Task Name - SW Integration &amp; Test</t>
  </si>
  <si>
    <t xml:space="preserve">     Accomplishment C.3.2.2</t>
  </si>
  <si>
    <t>Complete GEO Detection - Use Case 2</t>
  </si>
  <si>
    <t xml:space="preserve">          Task C.3.2.2.1</t>
  </si>
  <si>
    <t xml:space="preserve">          Task C.3.2.2.2</t>
  </si>
  <si>
    <t xml:space="preserve">          TaskC.3.2.2.3</t>
  </si>
  <si>
    <t xml:space="preserve">          Task C.3.2.2.4</t>
  </si>
  <si>
    <t>Continue pattern until all Use Cases within Build are defined.</t>
  </si>
  <si>
    <t xml:space="preserve">     Accomplishment C.3.3</t>
  </si>
  <si>
    <t>Complete Airborne Detection Subsystem</t>
  </si>
  <si>
    <t>C.3.3</t>
  </si>
  <si>
    <t xml:space="preserve">          Task C.3.2.3.1</t>
  </si>
  <si>
    <t xml:space="preserve">          Task C.3.2.3.2</t>
  </si>
  <si>
    <t xml:space="preserve">          Task C.3.2.3.3</t>
  </si>
  <si>
    <t xml:space="preserve">          Task C.3.2.3.4</t>
  </si>
  <si>
    <t>Significant Accomplishment C.4</t>
  </si>
  <si>
    <t>Complete SW Engineering Test Tasks</t>
  </si>
  <si>
    <t>C.4</t>
  </si>
  <si>
    <t xml:space="preserve">     Accomplishment C.4.0</t>
  </si>
  <si>
    <t>Complete SW Integration for POD</t>
  </si>
  <si>
    <t>C.4.0</t>
  </si>
  <si>
    <t xml:space="preserve">          Task C.4.0.1</t>
  </si>
  <si>
    <t xml:space="preserve">              Task C.4.0.1.1</t>
  </si>
  <si>
    <t xml:space="preserve">              Task C.4.0.1.2</t>
  </si>
  <si>
    <t xml:space="preserve">              Task C.4.0.1.3</t>
  </si>
  <si>
    <t xml:space="preserve">     Accomplishment C.4.1</t>
  </si>
  <si>
    <t>Complete SW Integration for FMK Enhancements</t>
  </si>
  <si>
    <t>C.4.1</t>
  </si>
  <si>
    <t xml:space="preserve">          Task C.4.1.1</t>
  </si>
  <si>
    <t>Create SW Integration Test for FMK Enhancements</t>
  </si>
  <si>
    <t xml:space="preserve">              Task C.4.1.1.1</t>
  </si>
  <si>
    <t>Develop FMK Enhancement Test Procedure</t>
  </si>
  <si>
    <t xml:space="preserve">              Task C.4.1.1.2</t>
  </si>
  <si>
    <t>Dry-Run FMK Enhancement Test Procedure</t>
  </si>
  <si>
    <t xml:space="preserve">              Task C.4.1.1.3</t>
  </si>
  <si>
    <t>Conduct FMK Enhancement Test Procedure</t>
  </si>
  <si>
    <t xml:space="preserve">              Task C.4.1.1.4</t>
  </si>
  <si>
    <t>Update Regression Test Suite</t>
  </si>
  <si>
    <t xml:space="preserve">     Accomplishment C.4.2</t>
  </si>
  <si>
    <t>Complete SW Integration for GEO Detection Features</t>
  </si>
  <si>
    <t>C.4.2</t>
  </si>
  <si>
    <t xml:space="preserve">          Task C.4.2.1</t>
  </si>
  <si>
    <t>Create SW Integration Test for GEO Detection Features</t>
  </si>
  <si>
    <t xml:space="preserve">              Task C.4.2.1.1</t>
  </si>
  <si>
    <t xml:space="preserve">              Task C.4.2.1.2</t>
  </si>
  <si>
    <t xml:space="preserve">              Task C.4.2.1.3</t>
  </si>
  <si>
    <t xml:space="preserve">     Accomplishment C.4.3</t>
  </si>
  <si>
    <t>Complete SW Integration for Airborne Detection Features</t>
  </si>
  <si>
    <t>C.4.3</t>
  </si>
  <si>
    <t xml:space="preserve">          Task C.4.3.1</t>
  </si>
  <si>
    <t>Create SW Integration Test for Airborne Detection Features</t>
  </si>
  <si>
    <t xml:space="preserve">              Task C.4.3.1.1</t>
  </si>
  <si>
    <t xml:space="preserve">              Task C.4.3.1.2</t>
  </si>
  <si>
    <t xml:space="preserve">              Task C.4.3.1.3</t>
  </si>
  <si>
    <t>Significant Accomplishment C.5</t>
  </si>
  <si>
    <t>Complete SW Engineering Maintenance Tasks</t>
  </si>
  <si>
    <t>C.5</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</si>
  <si>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</si>
  <si>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 xml:space="preserve">In-Flight Test of Crash Avoidance System (IFTCAS) </t>
  </si>
  <si>
    <t>Program Event 2</t>
  </si>
  <si>
    <t>Develop In-Flight Test of Crash Avoidance System (IFTCAS)</t>
  </si>
  <si>
    <t>Support integration of system into Aircraft and collect data to analysis</t>
  </si>
  <si>
    <t>Significant Accomplishment A.5</t>
  </si>
  <si>
    <t>Complete System Engineering Maintenance Tasks</t>
  </si>
  <si>
    <t>A.5</t>
  </si>
  <si>
    <t>Sample phase title block</t>
  </si>
  <si>
    <t>Incorporate Test Results and Associated Design Changes Into Final System</t>
  </si>
  <si>
    <t>Program Event 3 (TBD)</t>
  </si>
  <si>
    <t>Program Event 3 Name (TBD)</t>
  </si>
  <si>
    <t>Update Requirements for Issues in Year 2</t>
  </si>
  <si>
    <t xml:space="preserve">Testing updates </t>
  </si>
  <si>
    <t xml:space="preserve">          Task C.5.1.1</t>
  </si>
  <si>
    <t>Retrofit All Commercial And Military Air Vessels With CAS</t>
  </si>
  <si>
    <t>Program Event 3 Title - Program Event 3 Titile Name</t>
  </si>
  <si>
    <t>Program Event3 Name</t>
  </si>
  <si>
    <t>This is an empty row</t>
  </si>
  <si>
    <t>This row marks the end of the Project Schedule. DO NOT enter anything in this row. 
Insert new rows ABOVE this one to continue building out your Project Schedule.</t>
  </si>
  <si>
    <t>Insert new rows ABOVE this one</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</si>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</sst>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3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11"/>
      <color rgb="FFFF0000"/>
      <name val="Calibri"/>
      <family val="2"/>
      <scheme val="minor"/>
    </font>
    <font>
      <sz val="12"/>
      <color theme="1"/>
      <name val="Calibri"/>
      <family val="2"/>
      <scheme val="minor"/>
    </font>
    <font>
      <sz val="11"/>
      <color theme="9" tint="-0.249977111117893"/>
      <name val="Calibri"/>
      <family val="2"/>
      <scheme val="minor"/>
    </font>
    <font>
      <sz val="11"/>
      <color rgb="FF0070C0"/>
      <name val="Calibri"/>
      <family val="2"/>
      <scheme val="minor"/>
    </font>
    <font>
      <i/>
      <sz val="11"/>
      <color rgb="FFC00000"/>
      <name val="Calibri"/>
      <family val="2"/>
      <scheme val="minor"/>
    </font>
    <font>
      <sz val="11"/>
      <color rgb="FFCC6600"/>
      <name val="Calibri"/>
      <family val="2"/>
      <scheme val="minor"/>
    </font>
    <font>
      <sz val="11"/>
      <color rgb="FF000000"/>
      <name val="Calibri"/>
      <family val="2"/>
      <scheme val="minor"/>
    </font>
    <font>
      <sz val="11"/>
      <color rgb="FF000000"/>
      <name val="Calibri"/>
      <family val="2"/>
    </font>
  </fonts>
  <fills count="16">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E2EFDA"/>
        <bgColor indexed="64"/>
      </patternFill>
    </fill>
    <fill>
      <patternFill patternType="solid">
        <fgColor rgb="FFDCE6F1"/>
        <bgColor rgb="FF000000"/>
      </patternFill>
    </fill>
  </fills>
  <borders count="12">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D9D9D9"/>
      </top>
      <bottom style="medium">
        <color rgb="FFD9D9D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121">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0" fontId="12" fillId="12" borderId="5"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4" fontId="0" fillId="8" borderId="2" xfId="0" applyNumberFormat="1" applyFill="1" applyBorder="1" applyAlignment="1">
      <alignment horizontal="center" vertical="center"/>
    </xf>
    <xf numFmtId="164"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6" xfId="0" applyBorder="1" applyAlignment="1">
      <alignment vertical="center"/>
    </xf>
    <xf numFmtId="0" fontId="0" fillId="2" borderId="6"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4" fontId="9" fillId="3" borderId="2" xfId="10" applyFill="1">
      <alignment horizontal="center" vertical="center"/>
    </xf>
    <xf numFmtId="164" fontId="9" fillId="4" borderId="2" xfId="10" applyFill="1">
      <alignment horizontal="center" vertical="center"/>
    </xf>
    <xf numFmtId="164" fontId="9" fillId="11" borderId="2" xfId="10" applyFill="1">
      <alignment horizontal="center" vertical="center"/>
    </xf>
    <xf numFmtId="164" fontId="9" fillId="10" borderId="2" xfId="10" applyFill="1">
      <alignment horizontal="center" vertical="center"/>
    </xf>
    <xf numFmtId="164" fontId="9" fillId="0" borderId="2" xfId="10">
      <alignment horizontal="center" vertical="center"/>
    </xf>
    <xf numFmtId="0" fontId="9" fillId="8"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0" fontId="23" fillId="0" borderId="6" xfId="0" applyFont="1" applyBorder="1" applyAlignment="1">
      <alignment vertical="center"/>
    </xf>
    <xf numFmtId="14" fontId="0" fillId="0" borderId="3" xfId="0" applyNumberFormat="1" applyBorder="1" applyAlignment="1">
      <alignment horizontal="center" vertical="center"/>
    </xf>
    <xf numFmtId="0" fontId="9" fillId="3" borderId="2" xfId="11" applyFill="1" applyAlignment="1">
      <alignment horizontal="left" vertical="center"/>
    </xf>
    <xf numFmtId="0" fontId="9" fillId="9" borderId="2" xfId="11" applyFill="1" applyAlignment="1">
      <alignment horizontal="left" vertical="center"/>
    </xf>
    <xf numFmtId="0" fontId="9" fillId="4" borderId="2" xfId="11" applyFill="1" applyAlignment="1">
      <alignment horizontal="left" vertical="center"/>
    </xf>
    <xf numFmtId="0" fontId="9" fillId="6" borderId="2" xfId="11" applyFill="1" applyAlignment="1">
      <alignment horizontal="left" vertical="center"/>
    </xf>
    <xf numFmtId="0" fontId="9" fillId="11" borderId="2" xfId="11" applyFill="1" applyAlignment="1">
      <alignment horizontal="left" vertical="center"/>
    </xf>
    <xf numFmtId="0" fontId="9" fillId="5" borderId="2" xfId="11" applyFill="1" applyAlignment="1">
      <alignment horizontal="left" vertical="center"/>
    </xf>
    <xf numFmtId="0" fontId="6" fillId="3" borderId="2" xfId="11" applyFont="1" applyFill="1" applyAlignment="1">
      <alignment horizontal="left" vertical="center"/>
    </xf>
    <xf numFmtId="0" fontId="9" fillId="2" borderId="2" xfId="11" applyFill="1" applyAlignment="1">
      <alignment horizontal="left" vertical="center"/>
    </xf>
    <xf numFmtId="0" fontId="6" fillId="4" borderId="2" xfId="11" applyFont="1" applyFill="1" applyAlignment="1">
      <alignment horizontal="left" vertical="center"/>
    </xf>
    <xf numFmtId="0" fontId="6" fillId="10" borderId="2" xfId="11" applyFont="1" applyFill="1" applyAlignment="1">
      <alignment horizontal="left" vertical="center"/>
    </xf>
    <xf numFmtId="0" fontId="25" fillId="3" borderId="2" xfId="11" applyFont="1" applyFill="1" applyAlignment="1">
      <alignment horizontal="left" vertical="center"/>
    </xf>
    <xf numFmtId="0" fontId="26" fillId="3" borderId="2" xfId="11" applyFont="1" applyFill="1" applyAlignment="1">
      <alignment horizontal="left" vertical="center"/>
    </xf>
    <xf numFmtId="0" fontId="26" fillId="3" borderId="2" xfId="12" applyFont="1" applyFill="1">
      <alignment horizontal="left" vertical="center" indent="2"/>
    </xf>
    <xf numFmtId="0" fontId="25" fillId="3" borderId="2" xfId="12" applyFont="1" applyFill="1">
      <alignment horizontal="left" vertical="center" indent="2"/>
    </xf>
    <xf numFmtId="0" fontId="7" fillId="13" borderId="1" xfId="0" applyFont="1" applyFill="1" applyBorder="1" applyAlignment="1">
      <alignment horizontal="left" vertical="center" wrapText="1"/>
    </xf>
    <xf numFmtId="0" fontId="6" fillId="8" borderId="2" xfId="11" quotePrefix="1" applyFont="1" applyFill="1" applyAlignment="1">
      <alignment horizontal="left" vertical="center"/>
    </xf>
    <xf numFmtId="9" fontId="26" fillId="3" borderId="2" xfId="2" applyFont="1" applyFill="1" applyBorder="1" applyAlignment="1">
      <alignment horizontal="center" vertical="center"/>
    </xf>
    <xf numFmtId="164" fontId="26" fillId="3" borderId="2" xfId="10" applyFont="1" applyFill="1">
      <alignment horizontal="center" vertical="center"/>
    </xf>
    <xf numFmtId="9" fontId="25" fillId="3" borderId="2" xfId="2" applyFont="1" applyFill="1" applyBorder="1" applyAlignment="1">
      <alignment horizontal="center" vertical="center"/>
    </xf>
    <xf numFmtId="164" fontId="25" fillId="3" borderId="2" xfId="10" applyFont="1" applyFill="1">
      <alignment horizontal="center" vertical="center"/>
    </xf>
    <xf numFmtId="0" fontId="6" fillId="3" borderId="2" xfId="11" quotePrefix="1" applyFont="1" applyFill="1" applyAlignment="1">
      <alignment horizontal="left" vertical="center"/>
    </xf>
    <xf numFmtId="0" fontId="5" fillId="3" borderId="2" xfId="12" applyFont="1" applyFill="1">
      <alignment horizontal="left" vertical="center" indent="2"/>
    </xf>
    <xf numFmtId="0" fontId="5" fillId="3" borderId="2" xfId="11" applyFont="1" applyFill="1" applyAlignment="1">
      <alignment horizontal="left" vertical="center"/>
    </xf>
    <xf numFmtId="0" fontId="6" fillId="3" borderId="2" xfId="12" applyFont="1" applyFill="1">
      <alignment horizontal="left" vertical="center" indent="2"/>
    </xf>
    <xf numFmtId="0" fontId="27" fillId="3" borderId="2" xfId="11" applyFont="1" applyFill="1" applyAlignment="1">
      <alignment horizontal="left" vertical="center"/>
    </xf>
    <xf numFmtId="0" fontId="28" fillId="3" borderId="2" xfId="12" applyFont="1" applyFill="1">
      <alignment horizontal="left" vertical="center" indent="2"/>
    </xf>
    <xf numFmtId="0" fontId="28" fillId="3" borderId="2" xfId="11" applyFont="1" applyFill="1" applyAlignment="1">
      <alignment horizontal="left" vertical="center"/>
    </xf>
    <xf numFmtId="0" fontId="27" fillId="4" borderId="2" xfId="11" applyFont="1" applyFill="1" applyAlignment="1">
      <alignment horizontal="left" vertical="center"/>
    </xf>
    <xf numFmtId="0" fontId="27" fillId="11" borderId="2" xfId="11" applyFont="1" applyFill="1" applyAlignment="1">
      <alignment horizontal="left" vertical="center"/>
    </xf>
    <xf numFmtId="9" fontId="5" fillId="11" borderId="2" xfId="2" applyFont="1" applyFill="1" applyBorder="1" applyAlignment="1">
      <alignment horizontal="left" vertical="center"/>
    </xf>
    <xf numFmtId="14" fontId="5" fillId="4" borderId="2" xfId="2" applyNumberFormat="1" applyFont="1" applyFill="1" applyBorder="1" applyAlignment="1">
      <alignment horizontal="center" vertical="center"/>
    </xf>
    <xf numFmtId="0" fontId="9" fillId="14" borderId="2" xfId="12" applyFill="1">
      <alignment horizontal="left" vertical="center" indent="2"/>
    </xf>
    <xf numFmtId="0" fontId="6" fillId="14" borderId="2" xfId="11" applyFont="1" applyFill="1" applyAlignment="1">
      <alignment horizontal="left" vertical="center"/>
    </xf>
    <xf numFmtId="9" fontId="5" fillId="14" borderId="2" xfId="2" applyFont="1" applyFill="1" applyBorder="1" applyAlignment="1">
      <alignment horizontal="center" vertical="center"/>
    </xf>
    <xf numFmtId="164" fontId="9" fillId="14" borderId="2" xfId="10" applyFill="1">
      <alignment horizontal="center" vertical="center"/>
    </xf>
    <xf numFmtId="14" fontId="5" fillId="14" borderId="2" xfId="2" applyNumberFormat="1" applyFont="1" applyFill="1" applyBorder="1" applyAlignment="1">
      <alignment horizontal="center" vertical="center"/>
    </xf>
    <xf numFmtId="0" fontId="29" fillId="11" borderId="2" xfId="11" applyFont="1" applyFill="1" applyAlignment="1">
      <alignment horizontal="left" vertical="center"/>
    </xf>
    <xf numFmtId="166" fontId="24" fillId="7" borderId="8" xfId="0" applyNumberFormat="1" applyFont="1" applyFill="1" applyBorder="1" applyAlignment="1">
      <alignment horizontal="center" vertical="center" wrapText="1"/>
    </xf>
    <xf numFmtId="166" fontId="24" fillId="7" borderId="9" xfId="0" applyNumberFormat="1" applyFont="1" applyFill="1" applyBorder="1" applyAlignment="1">
      <alignment horizontal="center" vertical="center" wrapText="1"/>
    </xf>
    <xf numFmtId="166" fontId="24" fillId="7" borderId="10" xfId="0" applyNumberFormat="1" applyFont="1" applyFill="1" applyBorder="1" applyAlignment="1">
      <alignment horizontal="center" vertical="center" wrapText="1"/>
    </xf>
    <xf numFmtId="165" fontId="9" fillId="0" borderId="3" xfId="9" applyAlignment="1">
      <alignment horizontal="center" vertical="center"/>
    </xf>
    <xf numFmtId="0" fontId="9" fillId="0" borderId="0" xfId="8" applyAlignment="1">
      <alignment horizontal="right" indent="1"/>
    </xf>
    <xf numFmtId="0" fontId="9" fillId="0" borderId="4" xfId="8" applyBorder="1" applyAlignment="1">
      <alignment horizontal="right" indent="1"/>
    </xf>
    <xf numFmtId="0" fontId="0" fillId="0" borderId="7" xfId="0" applyBorder="1" applyAlignment="1"/>
    <xf numFmtId="14" fontId="30" fillId="15" borderId="11" xfId="0" applyNumberFormat="1" applyFont="1" applyFill="1" applyBorder="1" applyAlignment="1">
      <alignment wrapText="1"/>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138">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37"/>
      <tableStyleElement type="headerRow" dxfId="136"/>
      <tableStyleElement type="totalRow" dxfId="135"/>
      <tableStyleElement type="firstColumn" dxfId="134"/>
      <tableStyleElement type="lastColumn" dxfId="133"/>
      <tableStyleElement type="firstRowStripe" dxfId="132"/>
      <tableStyleElement type="secondRowStripe" dxfId="131"/>
      <tableStyleElement type="firstColumnStripe" dxfId="130"/>
      <tableStyleElement type="secondColumnStripe" dxfId="12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CC6600"/>
      <color rgb="FFFF9900"/>
      <color rgb="FF44678E"/>
      <color rgb="FF215881"/>
      <color rgb="FF42648A"/>
      <color rgb="FF969696"/>
      <color rgb="FFC0C0C0"/>
      <color rgb="FF427FC2"/>
      <color rgb="FF4A6F9C"/>
      <color rgb="FF3969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xdr:from>
      <xdr:col>22</xdr:col>
      <xdr:colOff>28574</xdr:colOff>
      <xdr:row>7</xdr:row>
      <xdr:rowOff>9525</xdr:rowOff>
    </xdr:from>
    <xdr:to>
      <xdr:col>23</xdr:col>
      <xdr:colOff>219074</xdr:colOff>
      <xdr:row>7</xdr:row>
      <xdr:rowOff>361950</xdr:rowOff>
    </xdr:to>
    <xdr:sp macro="" textlink="">
      <xdr:nvSpPr>
        <xdr:cNvPr id="2" name="Isosceles Triangle 1">
          <a:extLst>
            <a:ext uri="{FF2B5EF4-FFF2-40B4-BE49-F238E27FC236}">
              <a16:creationId xmlns:a16="http://schemas.microsoft.com/office/drawing/2014/main" id="{8BE775DC-5EFD-4BBC-9F4E-6AFC2F635891}"/>
            </a:ext>
          </a:extLst>
        </xdr:cNvPr>
        <xdr:cNvSpPr/>
      </xdr:nvSpPr>
      <xdr:spPr>
        <a:xfrm>
          <a:off x="11153774" y="2105025"/>
          <a:ext cx="428625" cy="352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35</xdr:col>
      <xdr:colOff>28575</xdr:colOff>
      <xdr:row>6</xdr:row>
      <xdr:rowOff>0</xdr:rowOff>
    </xdr:from>
    <xdr:to>
      <xdr:col>36</xdr:col>
      <xdr:colOff>219075</xdr:colOff>
      <xdr:row>7</xdr:row>
      <xdr:rowOff>352425</xdr:rowOff>
    </xdr:to>
    <xdr:sp macro="" textlink="">
      <xdr:nvSpPr>
        <xdr:cNvPr id="3" name="Isosceles Triangle 2">
          <a:extLst>
            <a:ext uri="{FF2B5EF4-FFF2-40B4-BE49-F238E27FC236}">
              <a16:creationId xmlns:a16="http://schemas.microsoft.com/office/drawing/2014/main" id="{380462EF-5537-4688-A040-525E1D3D05A6}"/>
            </a:ext>
          </a:extLst>
        </xdr:cNvPr>
        <xdr:cNvSpPr/>
      </xdr:nvSpPr>
      <xdr:spPr>
        <a:xfrm>
          <a:off x="14249400" y="2095500"/>
          <a:ext cx="428625" cy="352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61</xdr:col>
      <xdr:colOff>9525</xdr:colOff>
      <xdr:row>6</xdr:row>
      <xdr:rowOff>0</xdr:rowOff>
    </xdr:from>
    <xdr:to>
      <xdr:col>62</xdr:col>
      <xdr:colOff>200025</xdr:colOff>
      <xdr:row>7</xdr:row>
      <xdr:rowOff>352425</xdr:rowOff>
    </xdr:to>
    <xdr:sp macro="" textlink="">
      <xdr:nvSpPr>
        <xdr:cNvPr id="4" name="Isosceles Triangle 3">
          <a:extLst>
            <a:ext uri="{FF2B5EF4-FFF2-40B4-BE49-F238E27FC236}">
              <a16:creationId xmlns:a16="http://schemas.microsoft.com/office/drawing/2014/main" id="{60181FDD-AE23-410D-901C-1B59633DB18D}"/>
            </a:ext>
          </a:extLst>
        </xdr:cNvPr>
        <xdr:cNvSpPr/>
      </xdr:nvSpPr>
      <xdr:spPr>
        <a:xfrm>
          <a:off x="20421600" y="2095500"/>
          <a:ext cx="428625" cy="352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113</xdr:col>
      <xdr:colOff>0</xdr:colOff>
      <xdr:row>6</xdr:row>
      <xdr:rowOff>0</xdr:rowOff>
    </xdr:from>
    <xdr:to>
      <xdr:col>114</xdr:col>
      <xdr:colOff>190500</xdr:colOff>
      <xdr:row>7</xdr:row>
      <xdr:rowOff>352425</xdr:rowOff>
    </xdr:to>
    <xdr:sp macro="" textlink="">
      <xdr:nvSpPr>
        <xdr:cNvPr id="5" name="Isosceles Triangle 4">
          <a:extLst>
            <a:ext uri="{FF2B5EF4-FFF2-40B4-BE49-F238E27FC236}">
              <a16:creationId xmlns:a16="http://schemas.microsoft.com/office/drawing/2014/main" id="{BBE8FA53-399D-4F79-8648-6C51BAAF98E3}"/>
            </a:ext>
          </a:extLst>
        </xdr:cNvPr>
        <xdr:cNvSpPr/>
      </xdr:nvSpPr>
      <xdr:spPr>
        <a:xfrm>
          <a:off x="32794575" y="2095500"/>
          <a:ext cx="428625" cy="352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165</xdr:col>
      <xdr:colOff>0</xdr:colOff>
      <xdr:row>6</xdr:row>
      <xdr:rowOff>0</xdr:rowOff>
    </xdr:from>
    <xdr:to>
      <xdr:col>166</xdr:col>
      <xdr:colOff>190500</xdr:colOff>
      <xdr:row>7</xdr:row>
      <xdr:rowOff>352425</xdr:rowOff>
    </xdr:to>
    <xdr:sp macro="" textlink="">
      <xdr:nvSpPr>
        <xdr:cNvPr id="6" name="Isosceles Triangle 5">
          <a:extLst>
            <a:ext uri="{FF2B5EF4-FFF2-40B4-BE49-F238E27FC236}">
              <a16:creationId xmlns:a16="http://schemas.microsoft.com/office/drawing/2014/main" id="{1AC3B416-FC20-4C1E-B054-B95D30D0EDD0}"/>
            </a:ext>
          </a:extLst>
        </xdr:cNvPr>
        <xdr:cNvSpPr/>
      </xdr:nvSpPr>
      <xdr:spPr>
        <a:xfrm>
          <a:off x="45177075" y="2095500"/>
          <a:ext cx="428625" cy="352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217</xdr:col>
      <xdr:colOff>0</xdr:colOff>
      <xdr:row>6</xdr:row>
      <xdr:rowOff>0</xdr:rowOff>
    </xdr:from>
    <xdr:to>
      <xdr:col>218</xdr:col>
      <xdr:colOff>190500</xdr:colOff>
      <xdr:row>7</xdr:row>
      <xdr:rowOff>352425</xdr:rowOff>
    </xdr:to>
    <xdr:sp macro="" textlink="">
      <xdr:nvSpPr>
        <xdr:cNvPr id="7" name="Isosceles Triangle 6">
          <a:extLst>
            <a:ext uri="{FF2B5EF4-FFF2-40B4-BE49-F238E27FC236}">
              <a16:creationId xmlns:a16="http://schemas.microsoft.com/office/drawing/2014/main" id="{32AFBC04-BB2F-4E2E-84A4-C399B8451BAE}"/>
            </a:ext>
          </a:extLst>
        </xdr:cNvPr>
        <xdr:cNvSpPr/>
      </xdr:nvSpPr>
      <xdr:spPr>
        <a:xfrm>
          <a:off x="57559575" y="2095500"/>
          <a:ext cx="428625" cy="352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N184"/>
  <sheetViews>
    <sheetView showGridLines="0" tabSelected="1" showRuler="0" topLeftCell="C1" zoomScaleNormal="100" zoomScalePageLayoutView="70" workbookViewId="0">
      <pane ySplit="6" topLeftCell="A110" activePane="bottomLeft" state="frozen"/>
      <selection pane="bottomLeft" activeCell="K130" sqref="K130"/>
    </sheetView>
  </sheetViews>
  <sheetFormatPr defaultRowHeight="30" customHeight="1"/>
  <cols>
    <col min="1" max="1" width="2.7109375" style="54" customWidth="1"/>
    <col min="2" max="2" width="32.85546875" customWidth="1"/>
    <col min="3" max="3" width="52.42578125" customWidth="1"/>
    <col min="4" max="5" width="9.7109375" customWidth="1"/>
    <col min="6" max="6" width="9.7109375" style="5" customWidth="1"/>
    <col min="7" max="7" width="10" customWidth="1"/>
    <col min="8" max="8" width="3.5703125" customWidth="1"/>
    <col min="9" max="9" width="4.140625" customWidth="1"/>
    <col min="10" max="222" width="3.5703125" customWidth="1"/>
    <col min="227" max="228" width="10.28515625"/>
  </cols>
  <sheetData>
    <row r="1" spans="1:222" ht="30" customHeight="1">
      <c r="A1" s="55" t="s">
        <v>0</v>
      </c>
      <c r="B1" s="59" t="s">
        <v>1</v>
      </c>
      <c r="C1" s="1"/>
      <c r="D1" s="1"/>
      <c r="E1" s="2"/>
      <c r="F1" s="4"/>
      <c r="G1" s="43"/>
      <c r="I1" s="2"/>
      <c r="J1" s="11" t="s">
        <v>2</v>
      </c>
    </row>
    <row r="2" spans="1:222" ht="30" customHeight="1">
      <c r="A2" s="54" t="s">
        <v>3</v>
      </c>
      <c r="B2" s="60" t="s">
        <v>4</v>
      </c>
      <c r="J2" s="57" t="s">
        <v>5</v>
      </c>
    </row>
    <row r="3" spans="1:222" ht="30" customHeight="1">
      <c r="A3" s="54" t="s">
        <v>6</v>
      </c>
      <c r="B3" s="61" t="s">
        <v>7</v>
      </c>
      <c r="C3" s="117" t="s">
        <v>8</v>
      </c>
      <c r="D3" s="117"/>
      <c r="E3" s="118"/>
      <c r="F3" s="116">
        <v>44197</v>
      </c>
      <c r="G3" s="116"/>
    </row>
    <row r="4" spans="1:222" ht="30" customHeight="1">
      <c r="A4" s="55" t="s">
        <v>9</v>
      </c>
      <c r="C4" s="117" t="s">
        <v>10</v>
      </c>
      <c r="D4" s="117"/>
      <c r="E4" s="118"/>
      <c r="F4" s="75">
        <v>44197</v>
      </c>
      <c r="J4" s="113">
        <f>J5</f>
        <v>44197</v>
      </c>
      <c r="K4" s="114"/>
      <c r="L4" s="114"/>
      <c r="M4" s="114"/>
      <c r="N4" s="115"/>
      <c r="O4" s="113">
        <f>O5</f>
        <v>44232</v>
      </c>
      <c r="P4" s="114"/>
      <c r="Q4" s="114"/>
      <c r="R4" s="115"/>
      <c r="S4" s="113">
        <f>S5</f>
        <v>44260</v>
      </c>
      <c r="T4" s="114"/>
      <c r="U4" s="114"/>
      <c r="V4" s="115"/>
      <c r="W4" s="113">
        <f>W5</f>
        <v>44288</v>
      </c>
      <c r="X4" s="114"/>
      <c r="Y4" s="114"/>
      <c r="Z4" s="114"/>
      <c r="AA4" s="115"/>
      <c r="AB4" s="113">
        <f>AB5</f>
        <v>44323</v>
      </c>
      <c r="AC4" s="114"/>
      <c r="AD4" s="114"/>
      <c r="AE4" s="115"/>
      <c r="AF4" s="113">
        <f>AF5</f>
        <v>44351</v>
      </c>
      <c r="AG4" s="114"/>
      <c r="AH4" s="114"/>
      <c r="AI4" s="115"/>
      <c r="AJ4" s="113">
        <f>AJ5</f>
        <v>44379</v>
      </c>
      <c r="AK4" s="114"/>
      <c r="AL4" s="114"/>
      <c r="AM4" s="114"/>
      <c r="AN4" s="115"/>
      <c r="AO4" s="113">
        <f>AO5</f>
        <v>44414</v>
      </c>
      <c r="AP4" s="114"/>
      <c r="AQ4" s="114"/>
      <c r="AR4" s="115"/>
      <c r="AS4" s="113">
        <f>AS5</f>
        <v>44442</v>
      </c>
      <c r="AT4" s="114"/>
      <c r="AU4" s="114"/>
      <c r="AV4" s="114"/>
      <c r="AW4" s="115"/>
      <c r="AX4" s="113">
        <f>AX5</f>
        <v>44477</v>
      </c>
      <c r="AY4" s="114"/>
      <c r="AZ4" s="114"/>
      <c r="BA4" s="115"/>
      <c r="BB4" s="113">
        <f>BB5</f>
        <v>44505</v>
      </c>
      <c r="BC4" s="114"/>
      <c r="BD4" s="114"/>
      <c r="BE4" s="115"/>
      <c r="BF4" s="113">
        <f>BF5</f>
        <v>44533</v>
      </c>
      <c r="BG4" s="114"/>
      <c r="BH4" s="114"/>
      <c r="BI4" s="114"/>
      <c r="BJ4" s="115"/>
      <c r="BK4" s="113">
        <f>BK5</f>
        <v>44568</v>
      </c>
      <c r="BL4" s="114"/>
      <c r="BM4" s="114"/>
      <c r="BN4" s="115"/>
      <c r="BO4" s="113">
        <f>BO5</f>
        <v>44596</v>
      </c>
      <c r="BP4" s="114"/>
      <c r="BQ4" s="114"/>
      <c r="BR4" s="115"/>
      <c r="BS4" s="113">
        <f>BS5</f>
        <v>44624</v>
      </c>
      <c r="BT4" s="114"/>
      <c r="BU4" s="114"/>
      <c r="BV4" s="114"/>
      <c r="BW4" s="115"/>
      <c r="BX4" s="113">
        <f>BX5</f>
        <v>44659</v>
      </c>
      <c r="BY4" s="114"/>
      <c r="BZ4" s="114"/>
      <c r="CA4" s="115"/>
      <c r="CB4" s="113">
        <f>CB5</f>
        <v>44687</v>
      </c>
      <c r="CC4" s="114"/>
      <c r="CD4" s="114"/>
      <c r="CE4" s="115"/>
      <c r="CF4" s="113">
        <f>CF5</f>
        <v>44715</v>
      </c>
      <c r="CG4" s="114"/>
      <c r="CH4" s="114"/>
      <c r="CI4" s="114"/>
      <c r="CJ4" s="115"/>
      <c r="CK4" s="113">
        <f>CK5</f>
        <v>44750</v>
      </c>
      <c r="CL4" s="114"/>
      <c r="CM4" s="114"/>
      <c r="CN4" s="115"/>
      <c r="CO4" s="113">
        <f>CO5</f>
        <v>44778</v>
      </c>
      <c r="CP4" s="114"/>
      <c r="CQ4" s="114"/>
      <c r="CR4" s="115"/>
      <c r="CS4" s="113">
        <f>CS5</f>
        <v>44806</v>
      </c>
      <c r="CT4" s="114"/>
      <c r="CU4" s="114"/>
      <c r="CV4" s="114"/>
      <c r="CW4" s="115"/>
      <c r="CX4" s="113">
        <f>CX5</f>
        <v>44841</v>
      </c>
      <c r="CY4" s="114"/>
      <c r="CZ4" s="114"/>
      <c r="DA4" s="115"/>
      <c r="DB4" s="113">
        <f>DB5</f>
        <v>44869</v>
      </c>
      <c r="DC4" s="114"/>
      <c r="DD4" s="114"/>
      <c r="DE4" s="115"/>
      <c r="DF4" s="113">
        <f>DF5</f>
        <v>44897</v>
      </c>
      <c r="DG4" s="114"/>
      <c r="DH4" s="114"/>
      <c r="DI4" s="114"/>
      <c r="DJ4" s="115"/>
      <c r="DK4" s="113">
        <f>DK5</f>
        <v>44932</v>
      </c>
      <c r="DL4" s="114"/>
      <c r="DM4" s="114"/>
      <c r="DN4" s="115"/>
      <c r="DO4" s="113">
        <f>DO5</f>
        <v>44960</v>
      </c>
      <c r="DP4" s="114"/>
      <c r="DQ4" s="114"/>
      <c r="DR4" s="115"/>
      <c r="DS4" s="113">
        <f>DS5</f>
        <v>44988</v>
      </c>
      <c r="DT4" s="114"/>
      <c r="DU4" s="114"/>
      <c r="DV4" s="114"/>
      <c r="DW4" s="115"/>
      <c r="DX4" s="113">
        <f>DX5</f>
        <v>45023</v>
      </c>
      <c r="DY4" s="114"/>
      <c r="DZ4" s="114"/>
      <c r="EA4" s="115"/>
      <c r="EB4" s="113">
        <f>EB5</f>
        <v>45051</v>
      </c>
      <c r="EC4" s="114"/>
      <c r="ED4" s="114"/>
      <c r="EE4" s="115"/>
      <c r="EF4" s="113">
        <f>EF5</f>
        <v>45079</v>
      </c>
      <c r="EG4" s="114"/>
      <c r="EH4" s="114"/>
      <c r="EI4" s="114"/>
      <c r="EJ4" s="115"/>
      <c r="EK4" s="113">
        <f>EK5</f>
        <v>45114</v>
      </c>
      <c r="EL4" s="114"/>
      <c r="EM4" s="114"/>
      <c r="EN4" s="115"/>
      <c r="EO4" s="113">
        <f>EO5</f>
        <v>45142</v>
      </c>
      <c r="EP4" s="114"/>
      <c r="EQ4" s="114"/>
      <c r="ER4" s="114"/>
      <c r="ES4" s="115"/>
      <c r="ET4" s="113">
        <f>ET5</f>
        <v>45177</v>
      </c>
      <c r="EU4" s="114"/>
      <c r="EV4" s="114"/>
      <c r="EW4" s="115"/>
      <c r="EX4" s="113">
        <f>EX5</f>
        <v>45205</v>
      </c>
      <c r="EY4" s="114"/>
      <c r="EZ4" s="114"/>
      <c r="FA4" s="115"/>
      <c r="FB4" s="113">
        <f>FB5</f>
        <v>45233</v>
      </c>
      <c r="FC4" s="114"/>
      <c r="FD4" s="114"/>
      <c r="FE4" s="114"/>
      <c r="FF4" s="115"/>
      <c r="FG4" s="113">
        <f>FG5</f>
        <v>45268</v>
      </c>
      <c r="FH4" s="114"/>
      <c r="FI4" s="114"/>
      <c r="FJ4" s="115"/>
      <c r="FK4" s="113">
        <f>FK5</f>
        <v>45296</v>
      </c>
      <c r="FL4" s="114"/>
      <c r="FM4" s="114"/>
      <c r="FN4" s="115"/>
      <c r="FO4" s="113">
        <f>FO5</f>
        <v>45324</v>
      </c>
      <c r="FP4" s="114"/>
      <c r="FQ4" s="114"/>
      <c r="FR4" s="115"/>
      <c r="FS4" s="113">
        <f>FS5</f>
        <v>45352</v>
      </c>
      <c r="FT4" s="114"/>
      <c r="FU4" s="114"/>
      <c r="FV4" s="114"/>
      <c r="FW4" s="115"/>
      <c r="FX4" s="113">
        <f>FX5</f>
        <v>45387</v>
      </c>
      <c r="FY4" s="114"/>
      <c r="FZ4" s="114"/>
      <c r="GA4" s="115"/>
      <c r="GB4" s="113">
        <f>GB5</f>
        <v>45415</v>
      </c>
      <c r="GC4" s="114"/>
      <c r="GD4" s="114"/>
      <c r="GE4" s="114"/>
      <c r="GF4" s="115"/>
      <c r="GG4" s="113">
        <f>GG5</f>
        <v>45450</v>
      </c>
      <c r="GH4" s="114"/>
      <c r="GI4" s="114"/>
      <c r="GJ4" s="115"/>
      <c r="GK4" s="113">
        <f>GK5</f>
        <v>45478</v>
      </c>
      <c r="GL4" s="114"/>
      <c r="GM4" s="114"/>
      <c r="GN4" s="115"/>
      <c r="GO4" s="113">
        <f>GO5</f>
        <v>45506</v>
      </c>
      <c r="GP4" s="114"/>
      <c r="GQ4" s="114"/>
      <c r="GR4" s="114"/>
      <c r="GS4" s="115"/>
      <c r="GT4" s="113">
        <f>GT5</f>
        <v>45541</v>
      </c>
      <c r="GU4" s="114"/>
      <c r="GV4" s="114"/>
      <c r="GW4" s="115"/>
      <c r="GX4" s="113">
        <f>GX5</f>
        <v>45569</v>
      </c>
      <c r="GY4" s="114"/>
      <c r="GZ4" s="114"/>
      <c r="HA4" s="115"/>
      <c r="HB4" s="113">
        <f>HB5</f>
        <v>45597</v>
      </c>
      <c r="HC4" s="114"/>
      <c r="HD4" s="114"/>
      <c r="HE4" s="114"/>
      <c r="HF4" s="115"/>
      <c r="HG4" s="113">
        <f>HG5</f>
        <v>45632</v>
      </c>
      <c r="HH4" s="114"/>
      <c r="HI4" s="114"/>
      <c r="HJ4" s="115"/>
      <c r="HK4" s="113">
        <f>HK5</f>
        <v>45660</v>
      </c>
      <c r="HL4" s="114"/>
      <c r="HM4" s="114"/>
      <c r="HN4" s="115"/>
    </row>
    <row r="5" spans="1:222" ht="15" customHeight="1">
      <c r="A5" s="55" t="s">
        <v>11</v>
      </c>
      <c r="B5" s="119"/>
      <c r="C5" s="119"/>
      <c r="D5" s="119"/>
      <c r="E5" s="119"/>
      <c r="F5" s="119"/>
      <c r="G5" s="119"/>
      <c r="H5" s="119"/>
      <c r="J5" s="9">
        <f>Display_Week</f>
        <v>44197</v>
      </c>
      <c r="K5" s="9">
        <f>J5+7</f>
        <v>44204</v>
      </c>
      <c r="L5" s="9">
        <f t="shared" ref="L5:AK5" si="0">K5+7</f>
        <v>44211</v>
      </c>
      <c r="M5" s="9">
        <f t="shared" si="0"/>
        <v>44218</v>
      </c>
      <c r="N5" s="9">
        <f t="shared" si="0"/>
        <v>44225</v>
      </c>
      <c r="O5" s="9">
        <f t="shared" si="0"/>
        <v>44232</v>
      </c>
      <c r="P5" s="9">
        <f t="shared" si="0"/>
        <v>44239</v>
      </c>
      <c r="Q5" s="9">
        <f t="shared" si="0"/>
        <v>44246</v>
      </c>
      <c r="R5" s="9">
        <f t="shared" si="0"/>
        <v>44253</v>
      </c>
      <c r="S5" s="9">
        <f t="shared" si="0"/>
        <v>44260</v>
      </c>
      <c r="T5" s="9">
        <f t="shared" si="0"/>
        <v>44267</v>
      </c>
      <c r="U5" s="9">
        <f t="shared" si="0"/>
        <v>44274</v>
      </c>
      <c r="V5" s="9">
        <f t="shared" si="0"/>
        <v>44281</v>
      </c>
      <c r="W5" s="9">
        <f t="shared" si="0"/>
        <v>44288</v>
      </c>
      <c r="X5" s="9">
        <f t="shared" si="0"/>
        <v>44295</v>
      </c>
      <c r="Y5" s="9">
        <f t="shared" si="0"/>
        <v>44302</v>
      </c>
      <c r="Z5" s="9">
        <f t="shared" si="0"/>
        <v>44309</v>
      </c>
      <c r="AA5" s="9">
        <f t="shared" si="0"/>
        <v>44316</v>
      </c>
      <c r="AB5" s="9">
        <f t="shared" si="0"/>
        <v>44323</v>
      </c>
      <c r="AC5" s="9">
        <f t="shared" si="0"/>
        <v>44330</v>
      </c>
      <c r="AD5" s="9">
        <f t="shared" si="0"/>
        <v>44337</v>
      </c>
      <c r="AE5" s="9">
        <f t="shared" si="0"/>
        <v>44344</v>
      </c>
      <c r="AF5" s="9">
        <f t="shared" si="0"/>
        <v>44351</v>
      </c>
      <c r="AG5" s="9">
        <f t="shared" si="0"/>
        <v>44358</v>
      </c>
      <c r="AH5" s="9">
        <f t="shared" si="0"/>
        <v>44365</v>
      </c>
      <c r="AI5" s="9">
        <f t="shared" si="0"/>
        <v>44372</v>
      </c>
      <c r="AJ5" s="9">
        <f t="shared" si="0"/>
        <v>44379</v>
      </c>
      <c r="AK5" s="9">
        <f t="shared" si="0"/>
        <v>44386</v>
      </c>
      <c r="AL5" s="9">
        <f t="shared" ref="AL5:BY5" si="1">AK5+7</f>
        <v>44393</v>
      </c>
      <c r="AM5" s="9">
        <f t="shared" si="1"/>
        <v>44400</v>
      </c>
      <c r="AN5" s="9">
        <f t="shared" si="1"/>
        <v>44407</v>
      </c>
      <c r="AO5" s="9">
        <f t="shared" si="1"/>
        <v>44414</v>
      </c>
      <c r="AP5" s="9">
        <f t="shared" si="1"/>
        <v>44421</v>
      </c>
      <c r="AQ5" s="9">
        <f t="shared" si="1"/>
        <v>44428</v>
      </c>
      <c r="AR5" s="9">
        <f t="shared" si="1"/>
        <v>44435</v>
      </c>
      <c r="AS5" s="9">
        <f t="shared" si="1"/>
        <v>44442</v>
      </c>
      <c r="AT5" s="9">
        <f t="shared" si="1"/>
        <v>44449</v>
      </c>
      <c r="AU5" s="9">
        <f t="shared" si="1"/>
        <v>44456</v>
      </c>
      <c r="AV5" s="9">
        <f t="shared" si="1"/>
        <v>44463</v>
      </c>
      <c r="AW5" s="9">
        <f t="shared" si="1"/>
        <v>44470</v>
      </c>
      <c r="AX5" s="9">
        <f t="shared" si="1"/>
        <v>44477</v>
      </c>
      <c r="AY5" s="9">
        <f t="shared" si="1"/>
        <v>44484</v>
      </c>
      <c r="AZ5" s="9">
        <f t="shared" si="1"/>
        <v>44491</v>
      </c>
      <c r="BA5" s="9">
        <f t="shared" si="1"/>
        <v>44498</v>
      </c>
      <c r="BB5" s="9">
        <f t="shared" si="1"/>
        <v>44505</v>
      </c>
      <c r="BC5" s="9">
        <f t="shared" si="1"/>
        <v>44512</v>
      </c>
      <c r="BD5" s="9">
        <f t="shared" si="1"/>
        <v>44519</v>
      </c>
      <c r="BE5" s="9">
        <f t="shared" si="1"/>
        <v>44526</v>
      </c>
      <c r="BF5" s="9">
        <f t="shared" si="1"/>
        <v>44533</v>
      </c>
      <c r="BG5" s="9">
        <f t="shared" si="1"/>
        <v>44540</v>
      </c>
      <c r="BH5" s="9">
        <f t="shared" si="1"/>
        <v>44547</v>
      </c>
      <c r="BI5" s="9">
        <f t="shared" si="1"/>
        <v>44554</v>
      </c>
      <c r="BJ5" s="9">
        <f t="shared" si="1"/>
        <v>44561</v>
      </c>
      <c r="BK5" s="9">
        <f t="shared" si="1"/>
        <v>44568</v>
      </c>
      <c r="BL5" s="9">
        <f t="shared" si="1"/>
        <v>44575</v>
      </c>
      <c r="BM5" s="9">
        <f t="shared" si="1"/>
        <v>44582</v>
      </c>
      <c r="BN5" s="9">
        <f t="shared" si="1"/>
        <v>44589</v>
      </c>
      <c r="BO5" s="9">
        <f t="shared" si="1"/>
        <v>44596</v>
      </c>
      <c r="BP5" s="9">
        <f t="shared" si="1"/>
        <v>44603</v>
      </c>
      <c r="BQ5" s="9">
        <f t="shared" si="1"/>
        <v>44610</v>
      </c>
      <c r="BR5" s="9">
        <f t="shared" si="1"/>
        <v>44617</v>
      </c>
      <c r="BS5" s="9">
        <f t="shared" si="1"/>
        <v>44624</v>
      </c>
      <c r="BT5" s="9">
        <f t="shared" si="1"/>
        <v>44631</v>
      </c>
      <c r="BU5" s="9">
        <f t="shared" si="1"/>
        <v>44638</v>
      </c>
      <c r="BV5" s="9">
        <f t="shared" si="1"/>
        <v>44645</v>
      </c>
      <c r="BW5" s="9">
        <f t="shared" si="1"/>
        <v>44652</v>
      </c>
      <c r="BX5" s="9">
        <f t="shared" si="1"/>
        <v>44659</v>
      </c>
      <c r="BY5" s="9">
        <f t="shared" si="1"/>
        <v>44666</v>
      </c>
      <c r="BZ5" s="9">
        <f t="shared" ref="BZ5:EK5" si="2">BY5+7</f>
        <v>44673</v>
      </c>
      <c r="CA5" s="9">
        <f t="shared" si="2"/>
        <v>44680</v>
      </c>
      <c r="CB5" s="9">
        <f t="shared" si="2"/>
        <v>44687</v>
      </c>
      <c r="CC5" s="9">
        <f t="shared" si="2"/>
        <v>44694</v>
      </c>
      <c r="CD5" s="9">
        <f t="shared" si="2"/>
        <v>44701</v>
      </c>
      <c r="CE5" s="9">
        <f t="shared" si="2"/>
        <v>44708</v>
      </c>
      <c r="CF5" s="9">
        <f t="shared" si="2"/>
        <v>44715</v>
      </c>
      <c r="CG5" s="9">
        <f t="shared" si="2"/>
        <v>44722</v>
      </c>
      <c r="CH5" s="9">
        <f t="shared" si="2"/>
        <v>44729</v>
      </c>
      <c r="CI5" s="9">
        <f t="shared" si="2"/>
        <v>44736</v>
      </c>
      <c r="CJ5" s="9">
        <f t="shared" si="2"/>
        <v>44743</v>
      </c>
      <c r="CK5" s="9">
        <f t="shared" si="2"/>
        <v>44750</v>
      </c>
      <c r="CL5" s="9">
        <f t="shared" si="2"/>
        <v>44757</v>
      </c>
      <c r="CM5" s="9">
        <f t="shared" si="2"/>
        <v>44764</v>
      </c>
      <c r="CN5" s="9">
        <f t="shared" si="2"/>
        <v>44771</v>
      </c>
      <c r="CO5" s="9">
        <f t="shared" si="2"/>
        <v>44778</v>
      </c>
      <c r="CP5" s="9">
        <f t="shared" si="2"/>
        <v>44785</v>
      </c>
      <c r="CQ5" s="9">
        <f t="shared" si="2"/>
        <v>44792</v>
      </c>
      <c r="CR5" s="9">
        <f t="shared" si="2"/>
        <v>44799</v>
      </c>
      <c r="CS5" s="9">
        <f t="shared" si="2"/>
        <v>44806</v>
      </c>
      <c r="CT5" s="9">
        <f t="shared" si="2"/>
        <v>44813</v>
      </c>
      <c r="CU5" s="9">
        <f t="shared" si="2"/>
        <v>44820</v>
      </c>
      <c r="CV5" s="9">
        <f t="shared" si="2"/>
        <v>44827</v>
      </c>
      <c r="CW5" s="9">
        <f t="shared" si="2"/>
        <v>44834</v>
      </c>
      <c r="CX5" s="9">
        <f t="shared" si="2"/>
        <v>44841</v>
      </c>
      <c r="CY5" s="9">
        <f t="shared" si="2"/>
        <v>44848</v>
      </c>
      <c r="CZ5" s="9">
        <f t="shared" si="2"/>
        <v>44855</v>
      </c>
      <c r="DA5" s="9">
        <f t="shared" si="2"/>
        <v>44862</v>
      </c>
      <c r="DB5" s="9">
        <f t="shared" si="2"/>
        <v>44869</v>
      </c>
      <c r="DC5" s="9">
        <f t="shared" si="2"/>
        <v>44876</v>
      </c>
      <c r="DD5" s="9">
        <f t="shared" si="2"/>
        <v>44883</v>
      </c>
      <c r="DE5" s="9">
        <f t="shared" si="2"/>
        <v>44890</v>
      </c>
      <c r="DF5" s="9">
        <f t="shared" si="2"/>
        <v>44897</v>
      </c>
      <c r="DG5" s="9">
        <f t="shared" si="2"/>
        <v>44904</v>
      </c>
      <c r="DH5" s="9">
        <f t="shared" si="2"/>
        <v>44911</v>
      </c>
      <c r="DI5" s="9">
        <f t="shared" si="2"/>
        <v>44918</v>
      </c>
      <c r="DJ5" s="9">
        <f t="shared" si="2"/>
        <v>44925</v>
      </c>
      <c r="DK5" s="9">
        <f t="shared" si="2"/>
        <v>44932</v>
      </c>
      <c r="DL5" s="9">
        <f t="shared" si="2"/>
        <v>44939</v>
      </c>
      <c r="DM5" s="9">
        <f t="shared" si="2"/>
        <v>44946</v>
      </c>
      <c r="DN5" s="9">
        <f t="shared" si="2"/>
        <v>44953</v>
      </c>
      <c r="DO5" s="9">
        <f t="shared" si="2"/>
        <v>44960</v>
      </c>
      <c r="DP5" s="9">
        <f t="shared" si="2"/>
        <v>44967</v>
      </c>
      <c r="DQ5" s="9">
        <f t="shared" si="2"/>
        <v>44974</v>
      </c>
      <c r="DR5" s="9">
        <f t="shared" si="2"/>
        <v>44981</v>
      </c>
      <c r="DS5" s="9">
        <f t="shared" si="2"/>
        <v>44988</v>
      </c>
      <c r="DT5" s="9">
        <f t="shared" si="2"/>
        <v>44995</v>
      </c>
      <c r="DU5" s="9">
        <f t="shared" si="2"/>
        <v>45002</v>
      </c>
      <c r="DV5" s="9">
        <f t="shared" si="2"/>
        <v>45009</v>
      </c>
      <c r="DW5" s="9">
        <f t="shared" si="2"/>
        <v>45016</v>
      </c>
      <c r="DX5" s="9">
        <f t="shared" si="2"/>
        <v>45023</v>
      </c>
      <c r="DY5" s="9">
        <f t="shared" si="2"/>
        <v>45030</v>
      </c>
      <c r="DZ5" s="9">
        <f t="shared" si="2"/>
        <v>45037</v>
      </c>
      <c r="EA5" s="9">
        <f t="shared" si="2"/>
        <v>45044</v>
      </c>
      <c r="EB5" s="9">
        <f t="shared" si="2"/>
        <v>45051</v>
      </c>
      <c r="EC5" s="9">
        <f t="shared" si="2"/>
        <v>45058</v>
      </c>
      <c r="ED5" s="9">
        <f t="shared" si="2"/>
        <v>45065</v>
      </c>
      <c r="EE5" s="9">
        <f t="shared" si="2"/>
        <v>45072</v>
      </c>
      <c r="EF5" s="9">
        <f t="shared" si="2"/>
        <v>45079</v>
      </c>
      <c r="EG5" s="9">
        <f t="shared" si="2"/>
        <v>45086</v>
      </c>
      <c r="EH5" s="9">
        <f t="shared" si="2"/>
        <v>45093</v>
      </c>
      <c r="EI5" s="9">
        <f t="shared" si="2"/>
        <v>45100</v>
      </c>
      <c r="EJ5" s="9">
        <f t="shared" si="2"/>
        <v>45107</v>
      </c>
      <c r="EK5" s="9">
        <f t="shared" si="2"/>
        <v>45114</v>
      </c>
      <c r="EL5" s="9">
        <f t="shared" ref="EL5:GW5" si="3">EK5+7</f>
        <v>45121</v>
      </c>
      <c r="EM5" s="9">
        <f t="shared" si="3"/>
        <v>45128</v>
      </c>
      <c r="EN5" s="9">
        <f t="shared" si="3"/>
        <v>45135</v>
      </c>
      <c r="EO5" s="9">
        <f t="shared" si="3"/>
        <v>45142</v>
      </c>
      <c r="EP5" s="9">
        <f t="shared" si="3"/>
        <v>45149</v>
      </c>
      <c r="EQ5" s="9">
        <f t="shared" si="3"/>
        <v>45156</v>
      </c>
      <c r="ER5" s="9">
        <f t="shared" si="3"/>
        <v>45163</v>
      </c>
      <c r="ES5" s="9">
        <f t="shared" si="3"/>
        <v>45170</v>
      </c>
      <c r="ET5" s="9">
        <f t="shared" si="3"/>
        <v>45177</v>
      </c>
      <c r="EU5" s="9">
        <f t="shared" si="3"/>
        <v>45184</v>
      </c>
      <c r="EV5" s="9">
        <f t="shared" si="3"/>
        <v>45191</v>
      </c>
      <c r="EW5" s="9">
        <f t="shared" si="3"/>
        <v>45198</v>
      </c>
      <c r="EX5" s="9">
        <f t="shared" si="3"/>
        <v>45205</v>
      </c>
      <c r="EY5" s="9">
        <f t="shared" si="3"/>
        <v>45212</v>
      </c>
      <c r="EZ5" s="9">
        <f t="shared" si="3"/>
        <v>45219</v>
      </c>
      <c r="FA5" s="9">
        <f t="shared" si="3"/>
        <v>45226</v>
      </c>
      <c r="FB5" s="9">
        <f t="shared" si="3"/>
        <v>45233</v>
      </c>
      <c r="FC5" s="9">
        <f t="shared" si="3"/>
        <v>45240</v>
      </c>
      <c r="FD5" s="9">
        <f t="shared" si="3"/>
        <v>45247</v>
      </c>
      <c r="FE5" s="9">
        <f t="shared" si="3"/>
        <v>45254</v>
      </c>
      <c r="FF5" s="9">
        <f t="shared" si="3"/>
        <v>45261</v>
      </c>
      <c r="FG5" s="9">
        <f t="shared" si="3"/>
        <v>45268</v>
      </c>
      <c r="FH5" s="9">
        <f t="shared" si="3"/>
        <v>45275</v>
      </c>
      <c r="FI5" s="9">
        <f t="shared" si="3"/>
        <v>45282</v>
      </c>
      <c r="FJ5" s="9">
        <f t="shared" si="3"/>
        <v>45289</v>
      </c>
      <c r="FK5" s="9">
        <f t="shared" si="3"/>
        <v>45296</v>
      </c>
      <c r="FL5" s="9">
        <f t="shared" si="3"/>
        <v>45303</v>
      </c>
      <c r="FM5" s="9">
        <f t="shared" si="3"/>
        <v>45310</v>
      </c>
      <c r="FN5" s="9">
        <f t="shared" si="3"/>
        <v>45317</v>
      </c>
      <c r="FO5" s="9">
        <f t="shared" si="3"/>
        <v>45324</v>
      </c>
      <c r="FP5" s="9">
        <f t="shared" si="3"/>
        <v>45331</v>
      </c>
      <c r="FQ5" s="9">
        <f t="shared" si="3"/>
        <v>45338</v>
      </c>
      <c r="FR5" s="9">
        <f t="shared" si="3"/>
        <v>45345</v>
      </c>
      <c r="FS5" s="9">
        <f t="shared" si="3"/>
        <v>45352</v>
      </c>
      <c r="FT5" s="9">
        <f t="shared" si="3"/>
        <v>45359</v>
      </c>
      <c r="FU5" s="9">
        <f t="shared" si="3"/>
        <v>45366</v>
      </c>
      <c r="FV5" s="9">
        <f t="shared" si="3"/>
        <v>45373</v>
      </c>
      <c r="FW5" s="9">
        <f t="shared" si="3"/>
        <v>45380</v>
      </c>
      <c r="FX5" s="9">
        <f t="shared" si="3"/>
        <v>45387</v>
      </c>
      <c r="FY5" s="9">
        <f t="shared" si="3"/>
        <v>45394</v>
      </c>
      <c r="FZ5" s="9">
        <f t="shared" si="3"/>
        <v>45401</v>
      </c>
      <c r="GA5" s="9">
        <f t="shared" si="3"/>
        <v>45408</v>
      </c>
      <c r="GB5" s="9">
        <f t="shared" si="3"/>
        <v>45415</v>
      </c>
      <c r="GC5" s="9">
        <f t="shared" si="3"/>
        <v>45422</v>
      </c>
      <c r="GD5" s="9">
        <f t="shared" si="3"/>
        <v>45429</v>
      </c>
      <c r="GE5" s="9">
        <f t="shared" si="3"/>
        <v>45436</v>
      </c>
      <c r="GF5" s="9">
        <f t="shared" si="3"/>
        <v>45443</v>
      </c>
      <c r="GG5" s="9">
        <f t="shared" si="3"/>
        <v>45450</v>
      </c>
      <c r="GH5" s="9">
        <f t="shared" si="3"/>
        <v>45457</v>
      </c>
      <c r="GI5" s="9">
        <f t="shared" si="3"/>
        <v>45464</v>
      </c>
      <c r="GJ5" s="9">
        <f t="shared" si="3"/>
        <v>45471</v>
      </c>
      <c r="GK5" s="9">
        <f t="shared" si="3"/>
        <v>45478</v>
      </c>
      <c r="GL5" s="9">
        <f t="shared" si="3"/>
        <v>45485</v>
      </c>
      <c r="GM5" s="9">
        <f t="shared" si="3"/>
        <v>45492</v>
      </c>
      <c r="GN5" s="9">
        <f t="shared" si="3"/>
        <v>45499</v>
      </c>
      <c r="GO5" s="9">
        <f t="shared" si="3"/>
        <v>45506</v>
      </c>
      <c r="GP5" s="9">
        <f t="shared" si="3"/>
        <v>45513</v>
      </c>
      <c r="GQ5" s="9">
        <f t="shared" si="3"/>
        <v>45520</v>
      </c>
      <c r="GR5" s="9">
        <f t="shared" si="3"/>
        <v>45527</v>
      </c>
      <c r="GS5" s="9">
        <f t="shared" si="3"/>
        <v>45534</v>
      </c>
      <c r="GT5" s="9">
        <f t="shared" si="3"/>
        <v>45541</v>
      </c>
      <c r="GU5" s="9">
        <f t="shared" si="3"/>
        <v>45548</v>
      </c>
      <c r="GV5" s="9">
        <f t="shared" si="3"/>
        <v>45555</v>
      </c>
      <c r="GW5" s="9">
        <f t="shared" si="3"/>
        <v>45562</v>
      </c>
      <c r="GX5" s="9">
        <f t="shared" ref="GX5:HN5" si="4">GW5+7</f>
        <v>45569</v>
      </c>
      <c r="GY5" s="9">
        <f t="shared" si="4"/>
        <v>45576</v>
      </c>
      <c r="GZ5" s="9">
        <f t="shared" si="4"/>
        <v>45583</v>
      </c>
      <c r="HA5" s="9">
        <f t="shared" si="4"/>
        <v>45590</v>
      </c>
      <c r="HB5" s="9">
        <f t="shared" si="4"/>
        <v>45597</v>
      </c>
      <c r="HC5" s="9">
        <f t="shared" si="4"/>
        <v>45604</v>
      </c>
      <c r="HD5" s="9">
        <f t="shared" si="4"/>
        <v>45611</v>
      </c>
      <c r="HE5" s="9">
        <f t="shared" si="4"/>
        <v>45618</v>
      </c>
      <c r="HF5" s="9">
        <f t="shared" si="4"/>
        <v>45625</v>
      </c>
      <c r="HG5" s="9">
        <f t="shared" si="4"/>
        <v>45632</v>
      </c>
      <c r="HH5" s="9">
        <f t="shared" si="4"/>
        <v>45639</v>
      </c>
      <c r="HI5" s="9">
        <f t="shared" si="4"/>
        <v>45646</v>
      </c>
      <c r="HJ5" s="9">
        <f t="shared" si="4"/>
        <v>45653</v>
      </c>
      <c r="HK5" s="9">
        <f t="shared" si="4"/>
        <v>45660</v>
      </c>
      <c r="HL5" s="9">
        <f t="shared" si="4"/>
        <v>45667</v>
      </c>
      <c r="HM5" s="9">
        <f t="shared" si="4"/>
        <v>45674</v>
      </c>
      <c r="HN5" s="9">
        <f t="shared" si="4"/>
        <v>45681</v>
      </c>
    </row>
    <row r="6" spans="1:222" ht="30" customHeight="1" thickBot="1">
      <c r="A6" s="55" t="s">
        <v>12</v>
      </c>
      <c r="B6" s="7" t="s">
        <v>13</v>
      </c>
      <c r="C6" s="8" t="s">
        <v>14</v>
      </c>
      <c r="D6" s="90" t="s">
        <v>15</v>
      </c>
      <c r="E6" s="8" t="s">
        <v>16</v>
      </c>
      <c r="F6" s="8" t="s">
        <v>17</v>
      </c>
      <c r="G6" s="8" t="s">
        <v>18</v>
      </c>
      <c r="H6" s="8"/>
      <c r="I6" s="8" t="s">
        <v>19</v>
      </c>
      <c r="J6" s="10" t="str">
        <f t="shared" ref="J6" si="5">LEFT(TEXT(J5,"ddd"),1)</f>
        <v>F</v>
      </c>
      <c r="K6" s="10" t="str">
        <f t="shared" ref="K6:GJ6" si="6">LEFT(TEXT(K5,"ddd"),1)</f>
        <v>F</v>
      </c>
      <c r="L6" s="10" t="str">
        <f t="shared" si="6"/>
        <v>F</v>
      </c>
      <c r="M6" s="10" t="str">
        <f t="shared" si="6"/>
        <v>F</v>
      </c>
      <c r="N6" s="10" t="str">
        <f t="shared" si="6"/>
        <v>F</v>
      </c>
      <c r="O6" s="10" t="str">
        <f t="shared" si="6"/>
        <v>F</v>
      </c>
      <c r="P6" s="10" t="str">
        <f t="shared" si="6"/>
        <v>F</v>
      </c>
      <c r="Q6" s="10" t="str">
        <f t="shared" si="6"/>
        <v>F</v>
      </c>
      <c r="R6" s="10" t="str">
        <f t="shared" si="6"/>
        <v>F</v>
      </c>
      <c r="S6" s="10" t="str">
        <f t="shared" si="6"/>
        <v>F</v>
      </c>
      <c r="T6" s="10" t="str">
        <f t="shared" si="6"/>
        <v>F</v>
      </c>
      <c r="U6" s="10" t="str">
        <f t="shared" si="6"/>
        <v>F</v>
      </c>
      <c r="V6" s="10" t="str">
        <f t="shared" si="6"/>
        <v>F</v>
      </c>
      <c r="W6" s="10" t="str">
        <f t="shared" si="6"/>
        <v>F</v>
      </c>
      <c r="X6" s="10" t="str">
        <f t="shared" si="6"/>
        <v>F</v>
      </c>
      <c r="Y6" s="10" t="str">
        <f t="shared" si="6"/>
        <v>F</v>
      </c>
      <c r="Z6" s="10" t="str">
        <f t="shared" si="6"/>
        <v>F</v>
      </c>
      <c r="AA6" s="10" t="str">
        <f t="shared" si="6"/>
        <v>F</v>
      </c>
      <c r="AB6" s="10" t="str">
        <f t="shared" si="6"/>
        <v>F</v>
      </c>
      <c r="AC6" s="10" t="str">
        <f t="shared" si="6"/>
        <v>F</v>
      </c>
      <c r="AD6" s="10" t="str">
        <f t="shared" si="6"/>
        <v>F</v>
      </c>
      <c r="AE6" s="10" t="str">
        <f t="shared" si="6"/>
        <v>F</v>
      </c>
      <c r="AF6" s="10" t="str">
        <f t="shared" si="6"/>
        <v>F</v>
      </c>
      <c r="AG6" s="10" t="str">
        <f t="shared" si="6"/>
        <v>F</v>
      </c>
      <c r="AH6" s="10" t="str">
        <f t="shared" si="6"/>
        <v>F</v>
      </c>
      <c r="AI6" s="10" t="str">
        <f t="shared" si="6"/>
        <v>F</v>
      </c>
      <c r="AJ6" s="10" t="str">
        <f t="shared" si="6"/>
        <v>F</v>
      </c>
      <c r="AK6" s="10" t="str">
        <f t="shared" si="6"/>
        <v>F</v>
      </c>
      <c r="AL6" s="10" t="str">
        <f t="shared" si="6"/>
        <v>F</v>
      </c>
      <c r="AM6" s="10" t="str">
        <f t="shared" si="6"/>
        <v>F</v>
      </c>
      <c r="AN6" s="10" t="str">
        <f t="shared" si="6"/>
        <v>F</v>
      </c>
      <c r="AO6" s="10" t="str">
        <f t="shared" si="6"/>
        <v>F</v>
      </c>
      <c r="AP6" s="10" t="str">
        <f t="shared" si="6"/>
        <v>F</v>
      </c>
      <c r="AQ6" s="10" t="str">
        <f t="shared" si="6"/>
        <v>F</v>
      </c>
      <c r="AR6" s="10" t="str">
        <f t="shared" si="6"/>
        <v>F</v>
      </c>
      <c r="AS6" s="10" t="str">
        <f t="shared" ref="AS6:DD6" si="7">LEFT(TEXT(AS5,"ddd"),1)</f>
        <v>F</v>
      </c>
      <c r="AT6" s="10" t="str">
        <f t="shared" si="7"/>
        <v>F</v>
      </c>
      <c r="AU6" s="10" t="str">
        <f t="shared" si="7"/>
        <v>F</v>
      </c>
      <c r="AV6" s="10" t="str">
        <f t="shared" si="7"/>
        <v>F</v>
      </c>
      <c r="AW6" s="10" t="str">
        <f t="shared" si="7"/>
        <v>F</v>
      </c>
      <c r="AX6" s="10" t="str">
        <f t="shared" si="7"/>
        <v>F</v>
      </c>
      <c r="AY6" s="10" t="str">
        <f t="shared" si="7"/>
        <v>F</v>
      </c>
      <c r="AZ6" s="10" t="str">
        <f t="shared" si="7"/>
        <v>F</v>
      </c>
      <c r="BA6" s="10" t="str">
        <f t="shared" si="7"/>
        <v>F</v>
      </c>
      <c r="BB6" s="10" t="str">
        <f t="shared" si="7"/>
        <v>F</v>
      </c>
      <c r="BC6" s="10" t="str">
        <f t="shared" si="7"/>
        <v>F</v>
      </c>
      <c r="BD6" s="10" t="str">
        <f t="shared" si="7"/>
        <v>F</v>
      </c>
      <c r="BE6" s="10" t="str">
        <f t="shared" si="7"/>
        <v>F</v>
      </c>
      <c r="BF6" s="10" t="str">
        <f t="shared" si="7"/>
        <v>F</v>
      </c>
      <c r="BG6" s="10" t="str">
        <f t="shared" si="7"/>
        <v>F</v>
      </c>
      <c r="BH6" s="10" t="str">
        <f t="shared" si="7"/>
        <v>F</v>
      </c>
      <c r="BI6" s="10" t="str">
        <f t="shared" si="7"/>
        <v>F</v>
      </c>
      <c r="BJ6" s="10" t="str">
        <f t="shared" si="7"/>
        <v>F</v>
      </c>
      <c r="BK6" s="10" t="str">
        <f t="shared" si="7"/>
        <v>F</v>
      </c>
      <c r="BL6" s="10" t="str">
        <f t="shared" si="7"/>
        <v>F</v>
      </c>
      <c r="BM6" s="10" t="str">
        <f t="shared" si="7"/>
        <v>F</v>
      </c>
      <c r="BN6" s="10" t="str">
        <f t="shared" si="7"/>
        <v>F</v>
      </c>
      <c r="BO6" s="10" t="str">
        <f t="shared" si="7"/>
        <v>F</v>
      </c>
      <c r="BP6" s="10" t="str">
        <f t="shared" si="7"/>
        <v>F</v>
      </c>
      <c r="BQ6" s="10" t="str">
        <f t="shared" si="7"/>
        <v>F</v>
      </c>
      <c r="BR6" s="10" t="str">
        <f t="shared" si="7"/>
        <v>F</v>
      </c>
      <c r="BS6" s="10" t="str">
        <f t="shared" si="7"/>
        <v>F</v>
      </c>
      <c r="BT6" s="10" t="str">
        <f t="shared" si="7"/>
        <v>F</v>
      </c>
      <c r="BU6" s="10" t="str">
        <f t="shared" si="7"/>
        <v>F</v>
      </c>
      <c r="BV6" s="10" t="str">
        <f t="shared" si="7"/>
        <v>F</v>
      </c>
      <c r="BW6" s="10" t="str">
        <f t="shared" si="7"/>
        <v>F</v>
      </c>
      <c r="BX6" s="10" t="str">
        <f t="shared" si="7"/>
        <v>F</v>
      </c>
      <c r="BY6" s="10" t="str">
        <f t="shared" si="7"/>
        <v>F</v>
      </c>
      <c r="BZ6" s="10" t="str">
        <f t="shared" si="7"/>
        <v>F</v>
      </c>
      <c r="CA6" s="10" t="str">
        <f t="shared" si="7"/>
        <v>F</v>
      </c>
      <c r="CB6" s="10" t="str">
        <f t="shared" si="7"/>
        <v>F</v>
      </c>
      <c r="CC6" s="10" t="str">
        <f t="shared" si="7"/>
        <v>F</v>
      </c>
      <c r="CD6" s="10" t="str">
        <f t="shared" si="7"/>
        <v>F</v>
      </c>
      <c r="CE6" s="10" t="str">
        <f t="shared" si="7"/>
        <v>F</v>
      </c>
      <c r="CF6" s="10" t="str">
        <f t="shared" si="7"/>
        <v>F</v>
      </c>
      <c r="CG6" s="10" t="str">
        <f t="shared" si="7"/>
        <v>F</v>
      </c>
      <c r="CH6" s="10" t="str">
        <f t="shared" si="7"/>
        <v>F</v>
      </c>
      <c r="CI6" s="10" t="str">
        <f t="shared" si="7"/>
        <v>F</v>
      </c>
      <c r="CJ6" s="10" t="str">
        <f t="shared" si="7"/>
        <v>F</v>
      </c>
      <c r="CK6" s="10" t="str">
        <f t="shared" si="7"/>
        <v>F</v>
      </c>
      <c r="CL6" s="10" t="str">
        <f t="shared" si="7"/>
        <v>F</v>
      </c>
      <c r="CM6" s="10" t="str">
        <f t="shared" si="7"/>
        <v>F</v>
      </c>
      <c r="CN6" s="10" t="str">
        <f t="shared" si="7"/>
        <v>F</v>
      </c>
      <c r="CO6" s="10" t="str">
        <f t="shared" si="7"/>
        <v>F</v>
      </c>
      <c r="CP6" s="10" t="str">
        <f t="shared" si="7"/>
        <v>F</v>
      </c>
      <c r="CQ6" s="10" t="str">
        <f t="shared" si="7"/>
        <v>F</v>
      </c>
      <c r="CR6" s="10" t="str">
        <f t="shared" si="7"/>
        <v>F</v>
      </c>
      <c r="CS6" s="10" t="str">
        <f t="shared" si="7"/>
        <v>F</v>
      </c>
      <c r="CT6" s="10" t="str">
        <f t="shared" si="7"/>
        <v>F</v>
      </c>
      <c r="CU6" s="10" t="str">
        <f t="shared" si="7"/>
        <v>F</v>
      </c>
      <c r="CV6" s="10" t="str">
        <f t="shared" si="7"/>
        <v>F</v>
      </c>
      <c r="CW6" s="10" t="str">
        <f t="shared" si="7"/>
        <v>F</v>
      </c>
      <c r="CX6" s="10" t="str">
        <f t="shared" si="7"/>
        <v>F</v>
      </c>
      <c r="CY6" s="10" t="str">
        <f t="shared" si="7"/>
        <v>F</v>
      </c>
      <c r="CZ6" s="10" t="str">
        <f t="shared" si="7"/>
        <v>F</v>
      </c>
      <c r="DA6" s="10" t="str">
        <f t="shared" si="7"/>
        <v>F</v>
      </c>
      <c r="DB6" s="10" t="str">
        <f t="shared" si="7"/>
        <v>F</v>
      </c>
      <c r="DC6" s="10" t="str">
        <f t="shared" si="7"/>
        <v>F</v>
      </c>
      <c r="DD6" s="10" t="str">
        <f t="shared" si="7"/>
        <v>F</v>
      </c>
      <c r="DE6" s="10" t="str">
        <f t="shared" ref="DE6:FP6" si="8">LEFT(TEXT(DE5,"ddd"),1)</f>
        <v>F</v>
      </c>
      <c r="DF6" s="10" t="str">
        <f t="shared" si="8"/>
        <v>F</v>
      </c>
      <c r="DG6" s="10" t="str">
        <f t="shared" si="8"/>
        <v>F</v>
      </c>
      <c r="DH6" s="10" t="str">
        <f t="shared" si="8"/>
        <v>F</v>
      </c>
      <c r="DI6" s="10" t="str">
        <f t="shared" si="8"/>
        <v>F</v>
      </c>
      <c r="DJ6" s="10" t="str">
        <f t="shared" si="8"/>
        <v>F</v>
      </c>
      <c r="DK6" s="10" t="str">
        <f t="shared" si="8"/>
        <v>F</v>
      </c>
      <c r="DL6" s="10" t="str">
        <f t="shared" si="8"/>
        <v>F</v>
      </c>
      <c r="DM6" s="10" t="str">
        <f t="shared" si="8"/>
        <v>F</v>
      </c>
      <c r="DN6" s="10" t="str">
        <f t="shared" si="8"/>
        <v>F</v>
      </c>
      <c r="DO6" s="10" t="str">
        <f t="shared" si="8"/>
        <v>F</v>
      </c>
      <c r="DP6" s="10" t="str">
        <f t="shared" si="8"/>
        <v>F</v>
      </c>
      <c r="DQ6" s="10" t="str">
        <f t="shared" si="8"/>
        <v>F</v>
      </c>
      <c r="DR6" s="10" t="str">
        <f t="shared" si="8"/>
        <v>F</v>
      </c>
      <c r="DS6" s="10" t="str">
        <f t="shared" si="8"/>
        <v>F</v>
      </c>
      <c r="DT6" s="10" t="str">
        <f t="shared" si="8"/>
        <v>F</v>
      </c>
      <c r="DU6" s="10" t="str">
        <f t="shared" si="8"/>
        <v>F</v>
      </c>
      <c r="DV6" s="10" t="str">
        <f t="shared" si="8"/>
        <v>F</v>
      </c>
      <c r="DW6" s="10" t="str">
        <f t="shared" si="8"/>
        <v>F</v>
      </c>
      <c r="DX6" s="10" t="str">
        <f t="shared" si="8"/>
        <v>F</v>
      </c>
      <c r="DY6" s="10" t="str">
        <f t="shared" si="8"/>
        <v>F</v>
      </c>
      <c r="DZ6" s="10" t="str">
        <f t="shared" si="8"/>
        <v>F</v>
      </c>
      <c r="EA6" s="10" t="str">
        <f t="shared" si="8"/>
        <v>F</v>
      </c>
      <c r="EB6" s="10" t="str">
        <f t="shared" si="8"/>
        <v>F</v>
      </c>
      <c r="EC6" s="10" t="str">
        <f t="shared" si="8"/>
        <v>F</v>
      </c>
      <c r="ED6" s="10" t="str">
        <f t="shared" si="8"/>
        <v>F</v>
      </c>
      <c r="EE6" s="10" t="str">
        <f t="shared" si="8"/>
        <v>F</v>
      </c>
      <c r="EF6" s="10" t="str">
        <f t="shared" si="8"/>
        <v>F</v>
      </c>
      <c r="EG6" s="10" t="str">
        <f t="shared" si="8"/>
        <v>F</v>
      </c>
      <c r="EH6" s="10" t="str">
        <f t="shared" si="8"/>
        <v>F</v>
      </c>
      <c r="EI6" s="10" t="str">
        <f t="shared" si="8"/>
        <v>F</v>
      </c>
      <c r="EJ6" s="10" t="str">
        <f t="shared" si="8"/>
        <v>F</v>
      </c>
      <c r="EK6" s="10" t="str">
        <f t="shared" si="8"/>
        <v>F</v>
      </c>
      <c r="EL6" s="10" t="str">
        <f t="shared" si="8"/>
        <v>F</v>
      </c>
      <c r="EM6" s="10" t="str">
        <f t="shared" si="8"/>
        <v>F</v>
      </c>
      <c r="EN6" s="10" t="str">
        <f t="shared" si="8"/>
        <v>F</v>
      </c>
      <c r="EO6" s="10" t="str">
        <f t="shared" si="8"/>
        <v>F</v>
      </c>
      <c r="EP6" s="10" t="str">
        <f t="shared" si="8"/>
        <v>F</v>
      </c>
      <c r="EQ6" s="10" t="str">
        <f t="shared" si="8"/>
        <v>F</v>
      </c>
      <c r="ER6" s="10" t="str">
        <f t="shared" si="8"/>
        <v>F</v>
      </c>
      <c r="ES6" s="10" t="str">
        <f t="shared" si="8"/>
        <v>F</v>
      </c>
      <c r="ET6" s="10" t="str">
        <f t="shared" si="8"/>
        <v>F</v>
      </c>
      <c r="EU6" s="10" t="str">
        <f t="shared" si="8"/>
        <v>F</v>
      </c>
      <c r="EV6" s="10" t="str">
        <f t="shared" si="8"/>
        <v>F</v>
      </c>
      <c r="EW6" s="10" t="str">
        <f t="shared" si="8"/>
        <v>F</v>
      </c>
      <c r="EX6" s="10" t="str">
        <f t="shared" si="8"/>
        <v>F</v>
      </c>
      <c r="EY6" s="10" t="str">
        <f t="shared" si="8"/>
        <v>F</v>
      </c>
      <c r="EZ6" s="10" t="str">
        <f t="shared" si="8"/>
        <v>F</v>
      </c>
      <c r="FA6" s="10" t="str">
        <f t="shared" si="8"/>
        <v>F</v>
      </c>
      <c r="FB6" s="10" t="str">
        <f t="shared" si="8"/>
        <v>F</v>
      </c>
      <c r="FC6" s="10" t="str">
        <f t="shared" si="8"/>
        <v>F</v>
      </c>
      <c r="FD6" s="10" t="str">
        <f t="shared" si="8"/>
        <v>F</v>
      </c>
      <c r="FE6" s="10" t="str">
        <f t="shared" si="8"/>
        <v>F</v>
      </c>
      <c r="FF6" s="10" t="str">
        <f t="shared" si="8"/>
        <v>F</v>
      </c>
      <c r="FG6" s="10" t="str">
        <f t="shared" si="8"/>
        <v>F</v>
      </c>
      <c r="FH6" s="10" t="str">
        <f t="shared" si="8"/>
        <v>F</v>
      </c>
      <c r="FI6" s="10" t="str">
        <f t="shared" si="8"/>
        <v>F</v>
      </c>
      <c r="FJ6" s="10" t="str">
        <f t="shared" si="8"/>
        <v>F</v>
      </c>
      <c r="FK6" s="10" t="str">
        <f t="shared" si="8"/>
        <v>F</v>
      </c>
      <c r="FL6" s="10" t="str">
        <f t="shared" si="8"/>
        <v>F</v>
      </c>
      <c r="FM6" s="10" t="str">
        <f t="shared" si="8"/>
        <v>F</v>
      </c>
      <c r="FN6" s="10" t="str">
        <f t="shared" si="8"/>
        <v>F</v>
      </c>
      <c r="FO6" s="10" t="str">
        <f t="shared" si="8"/>
        <v>F</v>
      </c>
      <c r="FP6" s="10" t="str">
        <f t="shared" si="8"/>
        <v>F</v>
      </c>
      <c r="FQ6" s="10" t="str">
        <f t="shared" ref="FQ6:GC6" si="9">LEFT(TEXT(FQ5,"ddd"),1)</f>
        <v>F</v>
      </c>
      <c r="FR6" s="10" t="str">
        <f t="shared" si="9"/>
        <v>F</v>
      </c>
      <c r="FS6" s="10" t="str">
        <f t="shared" si="9"/>
        <v>F</v>
      </c>
      <c r="FT6" s="10" t="str">
        <f t="shared" si="9"/>
        <v>F</v>
      </c>
      <c r="FU6" s="10" t="str">
        <f t="shared" si="9"/>
        <v>F</v>
      </c>
      <c r="FV6" s="10" t="str">
        <f t="shared" si="9"/>
        <v>F</v>
      </c>
      <c r="FW6" s="10" t="str">
        <f t="shared" si="9"/>
        <v>F</v>
      </c>
      <c r="FX6" s="10" t="str">
        <f t="shared" si="9"/>
        <v>F</v>
      </c>
      <c r="FY6" s="10" t="str">
        <f t="shared" si="9"/>
        <v>F</v>
      </c>
      <c r="FZ6" s="10" t="str">
        <f t="shared" si="9"/>
        <v>F</v>
      </c>
      <c r="GA6" s="10" t="str">
        <f t="shared" si="9"/>
        <v>F</v>
      </c>
      <c r="GB6" s="10" t="str">
        <f t="shared" si="9"/>
        <v>F</v>
      </c>
      <c r="GC6" s="10" t="str">
        <f t="shared" si="9"/>
        <v>F</v>
      </c>
      <c r="GD6" s="10" t="str">
        <f t="shared" si="6"/>
        <v>F</v>
      </c>
      <c r="GE6" s="10" t="str">
        <f t="shared" si="6"/>
        <v>F</v>
      </c>
      <c r="GF6" s="10" t="str">
        <f t="shared" si="6"/>
        <v>F</v>
      </c>
      <c r="GG6" s="10" t="str">
        <f t="shared" si="6"/>
        <v>F</v>
      </c>
      <c r="GH6" s="10" t="str">
        <f t="shared" si="6"/>
        <v>F</v>
      </c>
      <c r="GI6" s="10" t="str">
        <f t="shared" si="6"/>
        <v>F</v>
      </c>
      <c r="GJ6" s="10" t="str">
        <f t="shared" si="6"/>
        <v>F</v>
      </c>
      <c r="GK6" s="10" t="str">
        <f t="shared" ref="GK6:HN6" si="10">LEFT(TEXT(GK5,"ddd"),1)</f>
        <v>F</v>
      </c>
      <c r="GL6" s="10" t="str">
        <f t="shared" si="10"/>
        <v>F</v>
      </c>
      <c r="GM6" s="10" t="str">
        <f t="shared" si="10"/>
        <v>F</v>
      </c>
      <c r="GN6" s="10" t="str">
        <f t="shared" si="10"/>
        <v>F</v>
      </c>
      <c r="GO6" s="10" t="str">
        <f t="shared" si="10"/>
        <v>F</v>
      </c>
      <c r="GP6" s="10" t="str">
        <f t="shared" si="10"/>
        <v>F</v>
      </c>
      <c r="GQ6" s="10" t="str">
        <f t="shared" si="10"/>
        <v>F</v>
      </c>
      <c r="GR6" s="10" t="str">
        <f t="shared" si="10"/>
        <v>F</v>
      </c>
      <c r="GS6" s="10" t="str">
        <f t="shared" si="10"/>
        <v>F</v>
      </c>
      <c r="GT6" s="10" t="str">
        <f t="shared" si="10"/>
        <v>F</v>
      </c>
      <c r="GU6" s="10" t="str">
        <f t="shared" si="10"/>
        <v>F</v>
      </c>
      <c r="GV6" s="10" t="str">
        <f t="shared" si="10"/>
        <v>F</v>
      </c>
      <c r="GW6" s="10" t="str">
        <f t="shared" si="10"/>
        <v>F</v>
      </c>
      <c r="GX6" s="10" t="str">
        <f t="shared" si="10"/>
        <v>F</v>
      </c>
      <c r="GY6" s="10" t="str">
        <f t="shared" si="10"/>
        <v>F</v>
      </c>
      <c r="GZ6" s="10" t="str">
        <f t="shared" si="10"/>
        <v>F</v>
      </c>
      <c r="HA6" s="10" t="str">
        <f t="shared" si="10"/>
        <v>F</v>
      </c>
      <c r="HB6" s="10" t="str">
        <f t="shared" si="10"/>
        <v>F</v>
      </c>
      <c r="HC6" s="10" t="str">
        <f t="shared" si="10"/>
        <v>F</v>
      </c>
      <c r="HD6" s="10" t="str">
        <f t="shared" si="10"/>
        <v>F</v>
      </c>
      <c r="HE6" s="10" t="str">
        <f t="shared" si="10"/>
        <v>F</v>
      </c>
      <c r="HF6" s="10" t="str">
        <f t="shared" si="10"/>
        <v>F</v>
      </c>
      <c r="HG6" s="10" t="str">
        <f t="shared" si="10"/>
        <v>F</v>
      </c>
      <c r="HH6" s="10" t="str">
        <f t="shared" si="10"/>
        <v>F</v>
      </c>
      <c r="HI6" s="10" t="str">
        <f t="shared" si="10"/>
        <v>F</v>
      </c>
      <c r="HJ6" s="10" t="str">
        <f t="shared" si="10"/>
        <v>F</v>
      </c>
      <c r="HK6" s="10" t="str">
        <f t="shared" si="10"/>
        <v>F</v>
      </c>
      <c r="HL6" s="10" t="str">
        <f t="shared" si="10"/>
        <v>F</v>
      </c>
      <c r="HM6" s="10" t="str">
        <f t="shared" si="10"/>
        <v>F</v>
      </c>
      <c r="HN6" s="10" t="str">
        <f t="shared" si="10"/>
        <v>F</v>
      </c>
    </row>
    <row r="7" spans="1:222" ht="30" hidden="1" customHeight="1" thickBot="1">
      <c r="A7" s="54" t="s">
        <v>20</v>
      </c>
      <c r="C7" s="58"/>
      <c r="D7" s="58"/>
      <c r="F7"/>
      <c r="I7" t="str">
        <f ca="1">IF(OR(ISBLANK(task_start),ISBLANK(task_end)),"",task_end-task_start+1)</f>
        <v/>
      </c>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row>
    <row r="8" spans="1:222" ht="30" customHeight="1" thickBot="1">
      <c r="B8" t="s">
        <v>21</v>
      </c>
      <c r="C8" s="58"/>
      <c r="D8" s="58"/>
      <c r="F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row>
    <row r="9" spans="1:222" s="3" customFormat="1" ht="30" customHeight="1" thickBot="1">
      <c r="A9" s="55" t="s">
        <v>22</v>
      </c>
      <c r="B9" s="15" t="s">
        <v>23</v>
      </c>
      <c r="C9" s="67"/>
      <c r="D9" s="91"/>
      <c r="E9" s="16"/>
      <c r="F9" s="17"/>
      <c r="G9" s="18"/>
      <c r="H9" s="14"/>
      <c r="I9" s="14" t="str">
        <f t="shared" ref="I9:I181" ca="1" si="11">IF(OR(ISBLANK(task_start),ISBLANK(task_end)),"",task_end-task_start+1)</f>
        <v/>
      </c>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row>
    <row r="10" spans="1:222" s="3" customFormat="1" ht="18.75" customHeight="1" thickBot="1">
      <c r="A10" s="55" t="s">
        <v>24</v>
      </c>
      <c r="B10" s="69" t="s">
        <v>25</v>
      </c>
      <c r="C10" s="82" t="s">
        <v>26</v>
      </c>
      <c r="D10" s="96"/>
      <c r="E10" s="19">
        <v>0</v>
      </c>
      <c r="F10" s="62">
        <f>Project_Start</f>
        <v>44197</v>
      </c>
      <c r="G10" s="62">
        <v>44561</v>
      </c>
      <c r="H10" s="14"/>
      <c r="I10" s="14">
        <f t="shared" ca="1" si="11"/>
        <v>365</v>
      </c>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row>
    <row r="11" spans="1:222" s="3" customFormat="1" ht="18.75" customHeight="1" thickBot="1">
      <c r="A11" s="55"/>
      <c r="B11" s="99" t="s">
        <v>27</v>
      </c>
      <c r="C11" s="76"/>
      <c r="D11" s="76"/>
      <c r="E11" s="19">
        <v>0</v>
      </c>
      <c r="F11" s="62">
        <v>44197</v>
      </c>
      <c r="G11" s="62">
        <v>44232</v>
      </c>
      <c r="H11" s="14"/>
      <c r="I11" s="1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74"/>
      <c r="EH11" s="74"/>
      <c r="EI11" s="74"/>
      <c r="EJ11" s="74"/>
      <c r="EK11" s="74"/>
      <c r="EL11" s="74"/>
      <c r="EM11" s="74"/>
      <c r="EN11" s="74"/>
      <c r="EO11" s="74"/>
      <c r="EP11" s="74"/>
      <c r="EQ11" s="74"/>
      <c r="ER11" s="74"/>
      <c r="ES11" s="74"/>
      <c r="ET11" s="74"/>
      <c r="EU11" s="74"/>
      <c r="EV11" s="74"/>
      <c r="EW11" s="74"/>
      <c r="EX11" s="74"/>
      <c r="EY11" s="74"/>
      <c r="EZ11" s="74"/>
      <c r="FA11" s="74"/>
      <c r="FB11" s="74"/>
      <c r="FC11" s="74"/>
      <c r="FD11" s="74"/>
      <c r="FE11" s="74"/>
      <c r="FF11" s="74"/>
      <c r="FG11" s="74"/>
      <c r="FH11" s="74"/>
      <c r="FI11" s="74"/>
      <c r="FJ11" s="74"/>
      <c r="FK11" s="74"/>
      <c r="FL11" s="74"/>
      <c r="FM11" s="74"/>
      <c r="FN11" s="74"/>
      <c r="FO11" s="74"/>
      <c r="FP11" s="74"/>
      <c r="FQ11" s="74"/>
      <c r="FR11" s="74"/>
      <c r="FS11" s="74"/>
      <c r="FT11" s="74"/>
      <c r="FU11" s="74"/>
      <c r="FV11" s="74"/>
      <c r="FW11" s="74"/>
      <c r="FX11" s="74"/>
      <c r="FY11" s="74"/>
      <c r="FZ11" s="74"/>
      <c r="GA11" s="74"/>
      <c r="GB11" s="74"/>
      <c r="GC11" s="74"/>
      <c r="GD11" s="74"/>
      <c r="GE11" s="74"/>
      <c r="GF11" s="74"/>
      <c r="GG11" s="74"/>
      <c r="GH11" s="74"/>
      <c r="GI11" s="74"/>
      <c r="GJ11" s="74"/>
      <c r="GK11" s="74"/>
      <c r="GL11" s="74"/>
      <c r="GM11" s="74"/>
      <c r="GN11" s="74"/>
      <c r="GO11" s="74"/>
      <c r="GP11" s="74"/>
      <c r="GQ11" s="74"/>
      <c r="GR11" s="74"/>
      <c r="GS11" s="74"/>
      <c r="GT11" s="74"/>
      <c r="GU11" s="74"/>
      <c r="GV11" s="74"/>
      <c r="GW11" s="74"/>
      <c r="GX11" s="74"/>
      <c r="GY11" s="74"/>
      <c r="GZ11" s="74"/>
      <c r="HA11" s="74"/>
      <c r="HB11" s="74"/>
      <c r="HC11" s="74"/>
      <c r="HD11" s="74"/>
      <c r="HE11" s="74"/>
      <c r="HF11" s="74"/>
      <c r="HG11" s="74"/>
      <c r="HH11" s="74"/>
      <c r="HI11" s="74"/>
      <c r="HJ11" s="74"/>
      <c r="HK11" s="74"/>
      <c r="HL11" s="74"/>
      <c r="HM11" s="74"/>
      <c r="HN11" s="74"/>
    </row>
    <row r="12" spans="1:222" s="3" customFormat="1" ht="18.75" customHeight="1" thickBot="1">
      <c r="A12" s="55"/>
      <c r="B12" s="99" t="s">
        <v>28</v>
      </c>
      <c r="C12" s="76"/>
      <c r="D12" s="76"/>
      <c r="E12" s="19">
        <v>0</v>
      </c>
      <c r="F12" s="62">
        <v>44232</v>
      </c>
      <c r="G12" s="62">
        <v>44291</v>
      </c>
      <c r="H12" s="14"/>
      <c r="I12" s="1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c r="EB12" s="74"/>
      <c r="EC12" s="74"/>
      <c r="ED12" s="74"/>
      <c r="EE12" s="74"/>
      <c r="EF12" s="74"/>
      <c r="EG12" s="74"/>
      <c r="EH12" s="74"/>
      <c r="EI12" s="74"/>
      <c r="EJ12" s="74"/>
      <c r="EK12" s="74"/>
      <c r="EL12" s="74"/>
      <c r="EM12" s="74"/>
      <c r="EN12" s="74"/>
      <c r="EO12" s="74"/>
      <c r="EP12" s="74"/>
      <c r="EQ12" s="74"/>
      <c r="ER12" s="74"/>
      <c r="ES12" s="74"/>
      <c r="ET12" s="74"/>
      <c r="EU12" s="74"/>
      <c r="EV12" s="74"/>
      <c r="EW12" s="74"/>
      <c r="EX12" s="74"/>
      <c r="EY12" s="74"/>
      <c r="EZ12" s="74"/>
      <c r="FA12" s="74"/>
      <c r="FB12" s="74"/>
      <c r="FC12" s="74"/>
      <c r="FD12" s="74"/>
      <c r="FE12" s="74"/>
      <c r="FF12" s="74"/>
      <c r="FG12" s="74"/>
      <c r="FH12" s="74"/>
      <c r="FI12" s="74"/>
      <c r="FJ12" s="74"/>
      <c r="FK12" s="74"/>
      <c r="FL12" s="74"/>
      <c r="FM12" s="74"/>
      <c r="FN12" s="74"/>
      <c r="FO12" s="74"/>
      <c r="FP12" s="74"/>
      <c r="FQ12" s="74"/>
      <c r="FR12" s="74"/>
      <c r="FS12" s="74"/>
      <c r="FT12" s="74"/>
      <c r="FU12" s="74"/>
      <c r="FV12" s="74"/>
      <c r="FW12" s="74"/>
      <c r="FX12" s="74"/>
      <c r="FY12" s="74"/>
      <c r="FZ12" s="74"/>
      <c r="GA12" s="74"/>
      <c r="GB12" s="74"/>
      <c r="GC12" s="74"/>
      <c r="GD12" s="74"/>
      <c r="GE12" s="74"/>
      <c r="GF12" s="74"/>
      <c r="GG12" s="74"/>
      <c r="GH12" s="74"/>
      <c r="GI12" s="74"/>
      <c r="GJ12" s="74"/>
      <c r="GK12" s="74"/>
      <c r="GL12" s="74"/>
      <c r="GM12" s="74"/>
      <c r="GN12" s="74"/>
      <c r="GO12" s="74"/>
      <c r="GP12" s="74"/>
      <c r="GQ12" s="74"/>
      <c r="GR12" s="74"/>
      <c r="GS12" s="74"/>
      <c r="GT12" s="74"/>
      <c r="GU12" s="74"/>
      <c r="GV12" s="74"/>
      <c r="GW12" s="74"/>
      <c r="GX12" s="74"/>
      <c r="GY12" s="74"/>
      <c r="GZ12" s="74"/>
      <c r="HA12" s="74"/>
      <c r="HB12" s="74"/>
      <c r="HC12" s="74"/>
      <c r="HD12" s="74"/>
      <c r="HE12" s="74"/>
      <c r="HF12" s="74"/>
      <c r="HG12" s="74"/>
      <c r="HH12" s="74"/>
      <c r="HI12" s="74"/>
      <c r="HJ12" s="74"/>
      <c r="HK12" s="74"/>
      <c r="HL12" s="74"/>
      <c r="HM12" s="74"/>
      <c r="HN12" s="74"/>
    </row>
    <row r="13" spans="1:222" s="3" customFormat="1" ht="18.75" customHeight="1" thickBot="1">
      <c r="A13" s="55"/>
      <c r="B13" s="69"/>
      <c r="C13" s="100" t="s">
        <v>29</v>
      </c>
      <c r="D13" s="76"/>
      <c r="E13" s="19"/>
      <c r="F13" s="62"/>
      <c r="G13" s="62"/>
      <c r="H13" s="14"/>
      <c r="I13" s="1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c r="DV13" s="74"/>
      <c r="DW13" s="74"/>
      <c r="DX13" s="74"/>
      <c r="DY13" s="74"/>
      <c r="DZ13" s="74"/>
      <c r="EA13" s="74"/>
      <c r="EB13" s="74"/>
      <c r="EC13" s="74"/>
      <c r="ED13" s="74"/>
      <c r="EE13" s="74"/>
      <c r="EF13" s="74"/>
      <c r="EG13" s="74"/>
      <c r="EH13" s="74"/>
      <c r="EI13" s="74"/>
      <c r="EJ13" s="74"/>
      <c r="EK13" s="74"/>
      <c r="EL13" s="74"/>
      <c r="EM13" s="74"/>
      <c r="EN13" s="74"/>
      <c r="EO13" s="74"/>
      <c r="EP13" s="74"/>
      <c r="EQ13" s="74"/>
      <c r="ER13" s="74"/>
      <c r="ES13" s="74"/>
      <c r="ET13" s="74"/>
      <c r="EU13" s="74"/>
      <c r="EV13" s="74"/>
      <c r="EW13" s="74"/>
      <c r="EX13" s="74"/>
      <c r="EY13" s="74"/>
      <c r="EZ13" s="74"/>
      <c r="FA13" s="74"/>
      <c r="FB13" s="74"/>
      <c r="FC13" s="74"/>
      <c r="FD13" s="74"/>
      <c r="FE13" s="74"/>
      <c r="FF13" s="74"/>
      <c r="FG13" s="74"/>
      <c r="FH13" s="74"/>
      <c r="FI13" s="74"/>
      <c r="FJ13" s="74"/>
      <c r="FK13" s="74"/>
      <c r="FL13" s="74"/>
      <c r="FM13" s="74"/>
      <c r="FN13" s="74"/>
      <c r="FO13" s="74"/>
      <c r="FP13" s="74"/>
      <c r="FQ13" s="74"/>
      <c r="FR13" s="74"/>
      <c r="FS13" s="74"/>
      <c r="FT13" s="74"/>
      <c r="FU13" s="74"/>
      <c r="FV13" s="74"/>
      <c r="FW13" s="74"/>
      <c r="FX13" s="74"/>
      <c r="FY13" s="74"/>
      <c r="FZ13" s="74"/>
      <c r="GA13" s="74"/>
      <c r="GB13" s="74"/>
      <c r="GC13" s="74"/>
      <c r="GD13" s="74"/>
      <c r="GE13" s="74"/>
      <c r="GF13" s="74"/>
      <c r="GG13" s="74"/>
      <c r="GH13" s="74"/>
      <c r="GI13" s="74"/>
      <c r="GJ13" s="74"/>
      <c r="GK13" s="74"/>
      <c r="GL13" s="74"/>
      <c r="GM13" s="74"/>
      <c r="GN13" s="74"/>
      <c r="GO13" s="74"/>
      <c r="GP13" s="74"/>
      <c r="GQ13" s="74"/>
      <c r="GR13" s="74"/>
      <c r="GS13" s="74"/>
      <c r="GT13" s="74"/>
      <c r="GU13" s="74"/>
      <c r="GV13" s="74"/>
      <c r="GW13" s="74"/>
      <c r="GX13" s="74"/>
      <c r="GY13" s="74"/>
      <c r="GZ13" s="74"/>
      <c r="HA13" s="74"/>
      <c r="HB13" s="74"/>
      <c r="HC13" s="74"/>
      <c r="HD13" s="74"/>
      <c r="HE13" s="74"/>
      <c r="HF13" s="74"/>
      <c r="HG13" s="74"/>
      <c r="HH13" s="74"/>
      <c r="HI13" s="74"/>
      <c r="HJ13" s="74"/>
      <c r="HK13" s="74"/>
      <c r="HL13" s="74"/>
      <c r="HM13" s="74"/>
      <c r="HN13" s="74"/>
    </row>
    <row r="14" spans="1:222" s="3" customFormat="1" ht="18.75" customHeight="1" thickBot="1">
      <c r="A14" s="55"/>
      <c r="B14" s="69" t="s">
        <v>30</v>
      </c>
      <c r="C14" s="82" t="s">
        <v>31</v>
      </c>
      <c r="D14" s="82" t="s">
        <v>32</v>
      </c>
      <c r="E14" s="19">
        <v>0</v>
      </c>
      <c r="F14" s="62">
        <v>44197</v>
      </c>
      <c r="G14" s="62">
        <v>44561</v>
      </c>
      <c r="H14" s="14"/>
      <c r="I14" s="1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c r="EQ14" s="74"/>
      <c r="ER14" s="74"/>
      <c r="ES14" s="74"/>
      <c r="ET14" s="74"/>
      <c r="EU14" s="74"/>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74"/>
      <c r="GF14" s="74"/>
      <c r="GG14" s="74"/>
      <c r="GH14" s="74"/>
      <c r="GI14" s="74"/>
      <c r="GJ14" s="74"/>
      <c r="GK14" s="74"/>
      <c r="GL14" s="74"/>
      <c r="GM14" s="74"/>
      <c r="GN14" s="74"/>
      <c r="GO14" s="74"/>
      <c r="GP14" s="74"/>
      <c r="GQ14" s="74"/>
      <c r="GR14" s="74"/>
      <c r="GS14" s="74"/>
      <c r="GT14" s="74"/>
      <c r="GU14" s="74"/>
      <c r="GV14" s="74"/>
      <c r="GW14" s="74"/>
      <c r="GX14" s="74"/>
      <c r="GY14" s="74"/>
      <c r="GZ14" s="74"/>
      <c r="HA14" s="74"/>
      <c r="HB14" s="74"/>
      <c r="HC14" s="74"/>
      <c r="HD14" s="74"/>
      <c r="HE14" s="74"/>
      <c r="HF14" s="74"/>
      <c r="HG14" s="74"/>
      <c r="HH14" s="74"/>
      <c r="HI14" s="74"/>
      <c r="HJ14" s="74"/>
      <c r="HK14" s="74"/>
      <c r="HL14" s="74"/>
      <c r="HM14" s="74"/>
      <c r="HN14" s="74"/>
    </row>
    <row r="15" spans="1:222" s="3" customFormat="1" ht="18.75" customHeight="1" thickBot="1">
      <c r="A15" s="55"/>
      <c r="B15" s="69" t="s">
        <v>33</v>
      </c>
      <c r="C15" s="82" t="s">
        <v>34</v>
      </c>
      <c r="D15" s="82" t="s">
        <v>35</v>
      </c>
      <c r="E15" s="19">
        <v>0</v>
      </c>
      <c r="F15" s="62">
        <v>44197</v>
      </c>
      <c r="G15" s="62">
        <v>44561</v>
      </c>
      <c r="H15" s="14"/>
      <c r="I15" s="1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c r="HA15" s="74"/>
      <c r="HB15" s="74"/>
      <c r="HC15" s="74"/>
      <c r="HD15" s="74"/>
      <c r="HE15" s="74"/>
      <c r="HF15" s="74"/>
      <c r="HG15" s="74"/>
      <c r="HH15" s="74"/>
      <c r="HI15" s="74"/>
      <c r="HJ15" s="74"/>
      <c r="HK15" s="74"/>
      <c r="HL15" s="74"/>
      <c r="HM15" s="74"/>
      <c r="HN15" s="74"/>
    </row>
    <row r="16" spans="1:222" s="3" customFormat="1" ht="18.75" customHeight="1" thickBot="1">
      <c r="A16" s="55"/>
      <c r="B16" s="69"/>
      <c r="C16" s="100" t="s">
        <v>36</v>
      </c>
      <c r="D16" s="76"/>
      <c r="E16" s="19"/>
      <c r="F16" s="62"/>
      <c r="G16" s="62"/>
      <c r="H16" s="14"/>
      <c r="I16" s="1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4"/>
      <c r="ES16" s="74"/>
      <c r="ET16" s="74"/>
      <c r="EU16" s="74"/>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c r="HA16" s="74"/>
      <c r="HB16" s="74"/>
      <c r="HC16" s="74"/>
      <c r="HD16" s="74"/>
      <c r="HE16" s="74"/>
      <c r="HF16" s="74"/>
      <c r="HG16" s="74"/>
      <c r="HH16" s="74"/>
      <c r="HI16" s="74"/>
      <c r="HJ16" s="74"/>
      <c r="HK16" s="74"/>
      <c r="HL16" s="74"/>
      <c r="HM16" s="74"/>
      <c r="HN16" s="74"/>
    </row>
    <row r="17" spans="1:222" s="3" customFormat="1" ht="18.75" customHeight="1" thickBot="1">
      <c r="A17" s="55"/>
      <c r="B17" s="69" t="s">
        <v>37</v>
      </c>
      <c r="C17" s="82" t="s">
        <v>38</v>
      </c>
      <c r="D17" s="82" t="s">
        <v>39</v>
      </c>
      <c r="E17" s="19">
        <v>0</v>
      </c>
      <c r="F17" s="62">
        <v>44197</v>
      </c>
      <c r="G17" s="62">
        <v>44291</v>
      </c>
      <c r="H17" s="14"/>
      <c r="I17" s="1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row>
    <row r="18" spans="1:222" s="3" customFormat="1" ht="18.75" customHeight="1" thickBot="1">
      <c r="A18" s="55"/>
      <c r="B18" s="69" t="s">
        <v>40</v>
      </c>
      <c r="C18" s="99" t="s">
        <v>41</v>
      </c>
      <c r="D18" s="82" t="s">
        <v>42</v>
      </c>
      <c r="E18" s="19">
        <v>0</v>
      </c>
      <c r="F18" s="62">
        <v>44287</v>
      </c>
      <c r="G18" s="62">
        <v>44295</v>
      </c>
      <c r="H18" s="14"/>
      <c r="I18" s="1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row>
    <row r="19" spans="1:222" s="3" customFormat="1" ht="18.75" customHeight="1" thickBot="1">
      <c r="A19" s="55"/>
      <c r="B19" s="69" t="s">
        <v>43</v>
      </c>
      <c r="C19" s="99" t="s">
        <v>44</v>
      </c>
      <c r="D19" s="82" t="s">
        <v>45</v>
      </c>
      <c r="E19" s="19">
        <v>0</v>
      </c>
      <c r="F19" s="62">
        <v>44287</v>
      </c>
      <c r="G19" s="62">
        <v>44295</v>
      </c>
      <c r="H19" s="14"/>
      <c r="I19" s="1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c r="EB19" s="74"/>
      <c r="EC19" s="74"/>
      <c r="ED19" s="74"/>
      <c r="EE19" s="74"/>
      <c r="EF19" s="74"/>
      <c r="EG19" s="74"/>
      <c r="EH19" s="74"/>
      <c r="EI19" s="74"/>
      <c r="EJ19" s="74"/>
      <c r="EK19" s="74"/>
      <c r="EL19" s="74"/>
      <c r="EM19" s="74"/>
      <c r="EN19" s="74"/>
      <c r="EO19" s="74"/>
      <c r="EP19" s="74"/>
      <c r="EQ19" s="74"/>
      <c r="ER19" s="74"/>
      <c r="ES19" s="74"/>
      <c r="ET19" s="74"/>
      <c r="EU19" s="74"/>
      <c r="EV19" s="74"/>
      <c r="EW19" s="74"/>
      <c r="EX19" s="74"/>
      <c r="EY19" s="74"/>
      <c r="EZ19" s="74"/>
      <c r="FA19" s="74"/>
      <c r="FB19" s="74"/>
      <c r="FC19" s="74"/>
      <c r="FD19" s="74"/>
      <c r="FE19" s="74"/>
      <c r="FF19" s="74"/>
      <c r="FG19" s="74"/>
      <c r="FH19" s="74"/>
      <c r="FI19" s="74"/>
      <c r="FJ19" s="74"/>
      <c r="FK19" s="74"/>
      <c r="FL19" s="74"/>
      <c r="FM19" s="74"/>
      <c r="FN19" s="74"/>
      <c r="FO19" s="74"/>
      <c r="FP19" s="74"/>
      <c r="FQ19" s="74"/>
      <c r="FR19" s="74"/>
      <c r="FS19" s="74"/>
      <c r="FT19" s="74"/>
      <c r="FU19" s="74"/>
      <c r="FV19" s="74"/>
      <c r="FW19" s="74"/>
      <c r="FX19" s="74"/>
      <c r="FY19" s="74"/>
      <c r="FZ19" s="74"/>
      <c r="GA19" s="74"/>
      <c r="GB19" s="74"/>
      <c r="GC19" s="74"/>
      <c r="GD19" s="74"/>
      <c r="GE19" s="74"/>
      <c r="GF19" s="74"/>
      <c r="GG19" s="74"/>
      <c r="GH19" s="74"/>
      <c r="GI19" s="74"/>
      <c r="GJ19" s="74"/>
      <c r="GK19" s="74"/>
      <c r="GL19" s="74"/>
      <c r="GM19" s="74"/>
      <c r="GN19" s="74"/>
      <c r="GO19" s="74"/>
      <c r="GP19" s="74"/>
      <c r="GQ19" s="74"/>
      <c r="GR19" s="74"/>
      <c r="GS19" s="74"/>
      <c r="GT19" s="74"/>
      <c r="GU19" s="74"/>
      <c r="GV19" s="74"/>
      <c r="GW19" s="74"/>
      <c r="GX19" s="74"/>
      <c r="GY19" s="74"/>
      <c r="GZ19" s="74"/>
      <c r="HA19" s="74"/>
      <c r="HB19" s="74"/>
      <c r="HC19" s="74"/>
      <c r="HD19" s="74"/>
      <c r="HE19" s="74"/>
      <c r="HF19" s="74"/>
      <c r="HG19" s="74"/>
      <c r="HH19" s="74"/>
      <c r="HI19" s="74"/>
      <c r="HJ19" s="74"/>
      <c r="HK19" s="74"/>
      <c r="HL19" s="74"/>
      <c r="HM19" s="74"/>
      <c r="HN19" s="74"/>
    </row>
    <row r="20" spans="1:222" s="3" customFormat="1" ht="18.75" customHeight="1" thickBot="1">
      <c r="A20" s="55"/>
      <c r="B20" s="69"/>
      <c r="C20" s="100" t="s">
        <v>36</v>
      </c>
      <c r="D20" s="76"/>
      <c r="E20" s="19"/>
      <c r="F20" s="62"/>
      <c r="G20" s="62"/>
      <c r="H20" s="14"/>
      <c r="I20" s="1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row>
    <row r="21" spans="1:222" s="3" customFormat="1" ht="18.75" customHeight="1" thickBot="1">
      <c r="A21" s="55"/>
      <c r="B21" s="69" t="s">
        <v>46</v>
      </c>
      <c r="C21" s="82" t="s">
        <v>47</v>
      </c>
      <c r="D21" s="82" t="s">
        <v>48</v>
      </c>
      <c r="E21" s="19">
        <v>0</v>
      </c>
      <c r="F21" s="62">
        <f>Project_Start</f>
        <v>44197</v>
      </c>
      <c r="G21" s="62">
        <v>44561</v>
      </c>
      <c r="H21" s="14"/>
      <c r="I21" s="1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c r="BM21" s="74"/>
      <c r="BN21" s="74"/>
      <c r="BO21" s="74"/>
      <c r="BP21" s="74"/>
      <c r="BQ21" s="74"/>
      <c r="BR21" s="74"/>
      <c r="BS21" s="74"/>
      <c r="BT21" s="74"/>
      <c r="BU21" s="74"/>
      <c r="BV21" s="74"/>
      <c r="BW21" s="74"/>
      <c r="BX21" s="74"/>
      <c r="BY21" s="74"/>
      <c r="BZ21" s="74"/>
      <c r="CA21" s="74"/>
      <c r="CB21" s="74"/>
      <c r="CC21" s="74"/>
      <c r="CD21" s="74"/>
      <c r="CE21" s="74"/>
      <c r="CF21" s="74"/>
      <c r="CG21" s="74"/>
      <c r="CH21" s="74"/>
      <c r="CI21" s="74"/>
      <c r="CJ21" s="74"/>
      <c r="CK21" s="74"/>
      <c r="CL21" s="74"/>
      <c r="CM21" s="74"/>
      <c r="CN21" s="74"/>
      <c r="CO21" s="74"/>
      <c r="CP21" s="74"/>
      <c r="CQ21" s="74"/>
      <c r="CR21" s="74"/>
      <c r="CS21" s="74"/>
      <c r="CT21" s="74"/>
      <c r="CU21" s="74"/>
      <c r="CV21" s="74"/>
      <c r="CW21" s="74"/>
      <c r="CX21" s="74"/>
      <c r="CY21" s="74"/>
      <c r="CZ21" s="74"/>
      <c r="DA21" s="74"/>
      <c r="DB21" s="74"/>
      <c r="DC21" s="74"/>
      <c r="DD21" s="74"/>
      <c r="DE21" s="74"/>
      <c r="DF21" s="74"/>
      <c r="DG21" s="74"/>
      <c r="DH21" s="74"/>
      <c r="DI21" s="74"/>
      <c r="DJ21" s="74"/>
      <c r="DK21" s="74"/>
      <c r="DL21" s="74"/>
      <c r="DM21" s="74"/>
      <c r="DN21" s="74"/>
      <c r="DO21" s="74"/>
      <c r="DP21" s="74"/>
      <c r="DQ21" s="74"/>
      <c r="DR21" s="74"/>
      <c r="DS21" s="74"/>
      <c r="DT21" s="74"/>
      <c r="DU21" s="74"/>
      <c r="DV21" s="74"/>
      <c r="DW21" s="74"/>
      <c r="DX21" s="74"/>
      <c r="DY21" s="74"/>
      <c r="DZ21" s="74"/>
      <c r="EA21" s="74"/>
      <c r="EB21" s="74"/>
      <c r="EC21" s="74"/>
      <c r="ED21" s="74"/>
      <c r="EE21" s="74"/>
      <c r="EF21" s="74"/>
      <c r="EG21" s="74"/>
      <c r="EH21" s="74"/>
      <c r="EI21" s="74"/>
      <c r="EJ21" s="74"/>
      <c r="EK21" s="74"/>
      <c r="EL21" s="74"/>
      <c r="EM21" s="74"/>
      <c r="EN21" s="74"/>
      <c r="EO21" s="74"/>
      <c r="EP21" s="74"/>
      <c r="EQ21" s="74"/>
      <c r="ER21" s="74"/>
      <c r="ES21" s="74"/>
      <c r="ET21" s="74"/>
      <c r="EU21" s="74"/>
      <c r="EV21" s="74"/>
      <c r="EW21" s="74"/>
      <c r="EX21" s="74"/>
      <c r="EY21" s="74"/>
      <c r="EZ21" s="74"/>
      <c r="FA21" s="74"/>
      <c r="FB21" s="74"/>
      <c r="FC21" s="74"/>
      <c r="FD21" s="74"/>
      <c r="FE21" s="74"/>
      <c r="FF21" s="74"/>
      <c r="FG21" s="74"/>
      <c r="FH21" s="74"/>
      <c r="FI21" s="74"/>
      <c r="FJ21" s="74"/>
      <c r="FK21" s="74"/>
      <c r="FL21" s="74"/>
      <c r="FM21" s="74"/>
      <c r="FN21" s="74"/>
      <c r="FO21" s="74"/>
      <c r="FP21" s="74"/>
      <c r="FQ21" s="74"/>
      <c r="FR21" s="74"/>
      <c r="FS21" s="74"/>
      <c r="FT21" s="74"/>
      <c r="FU21" s="74"/>
      <c r="FV21" s="74"/>
      <c r="FW21" s="74"/>
      <c r="FX21" s="74"/>
      <c r="FY21" s="74"/>
      <c r="FZ21" s="74"/>
      <c r="GA21" s="74"/>
      <c r="GB21" s="74"/>
      <c r="GC21" s="74"/>
      <c r="GD21" s="74"/>
      <c r="GE21" s="74"/>
      <c r="GF21" s="74"/>
      <c r="GG21" s="74"/>
      <c r="GH21" s="74"/>
      <c r="GI21" s="74"/>
      <c r="GJ21" s="74"/>
      <c r="GK21" s="74"/>
      <c r="GL21" s="74"/>
      <c r="GM21" s="74"/>
      <c r="GN21" s="74"/>
      <c r="GO21" s="74"/>
      <c r="GP21" s="74"/>
      <c r="GQ21" s="74"/>
      <c r="GR21" s="74"/>
      <c r="GS21" s="74"/>
      <c r="GT21" s="74"/>
      <c r="GU21" s="74"/>
      <c r="GV21" s="74"/>
      <c r="GW21" s="74"/>
      <c r="GX21" s="74"/>
      <c r="GY21" s="74"/>
      <c r="GZ21" s="74"/>
      <c r="HA21" s="74"/>
      <c r="HB21" s="74"/>
      <c r="HC21" s="74"/>
      <c r="HD21" s="74"/>
      <c r="HE21" s="74"/>
      <c r="HF21" s="74"/>
      <c r="HG21" s="74"/>
      <c r="HH21" s="74"/>
      <c r="HI21" s="74"/>
      <c r="HJ21" s="74"/>
      <c r="HK21" s="74"/>
      <c r="HL21" s="74"/>
      <c r="HM21" s="74"/>
      <c r="HN21" s="74"/>
    </row>
    <row r="22" spans="1:222" s="3" customFormat="1" ht="18.75" customHeight="1" thickBot="1">
      <c r="A22" s="55" t="s">
        <v>49</v>
      </c>
      <c r="B22" s="69" t="s">
        <v>50</v>
      </c>
      <c r="C22" s="82" t="s">
        <v>51</v>
      </c>
      <c r="D22" s="96" t="s">
        <v>52</v>
      </c>
      <c r="E22" s="19">
        <v>0.5</v>
      </c>
      <c r="F22" s="62">
        <v>44197</v>
      </c>
      <c r="G22" s="62">
        <v>44228</v>
      </c>
      <c r="H22" s="14"/>
      <c r="I22" s="14">
        <f t="shared" ca="1" si="11"/>
        <v>32</v>
      </c>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row>
    <row r="23" spans="1:222" s="3" customFormat="1" ht="18.75" customHeight="1" thickBot="1">
      <c r="A23" s="55"/>
      <c r="B23" s="88" t="s">
        <v>53</v>
      </c>
      <c r="C23" s="87" t="s">
        <v>54</v>
      </c>
      <c r="D23" s="83" t="str">
        <f t="shared" ref="D23:D24" si="12">D22</f>
        <v>A.3.0</v>
      </c>
      <c r="E23" s="19">
        <v>1</v>
      </c>
      <c r="F23" s="62">
        <v>44197</v>
      </c>
      <c r="G23" s="62">
        <v>44211</v>
      </c>
      <c r="H23" s="14"/>
      <c r="I23" s="14"/>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row>
    <row r="24" spans="1:222" s="3" customFormat="1" ht="18.75" customHeight="1" thickBot="1">
      <c r="A24" s="55"/>
      <c r="B24" s="88" t="s">
        <v>55</v>
      </c>
      <c r="C24" s="87" t="s">
        <v>56</v>
      </c>
      <c r="D24" s="83" t="str">
        <f t="shared" si="12"/>
        <v>A.3.0</v>
      </c>
      <c r="E24" s="19">
        <v>0</v>
      </c>
      <c r="F24" s="62">
        <v>44211</v>
      </c>
      <c r="G24" s="62">
        <v>44228</v>
      </c>
      <c r="H24" s="14"/>
      <c r="I24" s="14"/>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row>
    <row r="25" spans="1:222" s="3" customFormat="1" ht="18.75" customHeight="1" thickBot="1">
      <c r="A25" s="55"/>
      <c r="B25" s="69" t="s">
        <v>57</v>
      </c>
      <c r="C25" s="82" t="s">
        <v>58</v>
      </c>
      <c r="D25" s="96" t="s">
        <v>59</v>
      </c>
      <c r="E25" s="19">
        <v>0</v>
      </c>
      <c r="F25" s="62">
        <v>44228</v>
      </c>
      <c r="G25" s="62">
        <v>44307</v>
      </c>
      <c r="H25" s="14"/>
      <c r="I25" s="14"/>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row>
    <row r="26" spans="1:222" s="3" customFormat="1" ht="18.75" customHeight="1" thickBot="1">
      <c r="A26" s="55"/>
      <c r="B26" s="88" t="s">
        <v>60</v>
      </c>
      <c r="C26" s="87" t="s">
        <v>61</v>
      </c>
      <c r="D26" s="83" t="str">
        <f t="shared" ref="D26:D27" si="13">D25</f>
        <v>A.3.1</v>
      </c>
      <c r="E26" s="92">
        <v>0</v>
      </c>
      <c r="F26" s="93">
        <v>44228</v>
      </c>
      <c r="G26" s="93">
        <v>44256</v>
      </c>
      <c r="H26" s="14"/>
      <c r="I26" s="14"/>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row>
    <row r="27" spans="1:222" s="3" customFormat="1" ht="18.75" customHeight="1" thickBot="1">
      <c r="A27" s="55"/>
      <c r="B27" s="88" t="s">
        <v>62</v>
      </c>
      <c r="C27" s="87" t="s">
        <v>63</v>
      </c>
      <c r="D27" s="83" t="str">
        <f t="shared" si="13"/>
        <v>A.3.1</v>
      </c>
      <c r="E27" s="92">
        <v>0</v>
      </c>
      <c r="F27" s="93">
        <v>44256</v>
      </c>
      <c r="G27" s="93">
        <v>44287</v>
      </c>
      <c r="H27" s="14"/>
      <c r="I27" s="14"/>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row>
    <row r="28" spans="1:222" s="3" customFormat="1" ht="18.75" customHeight="1" thickBot="1">
      <c r="A28" s="55"/>
      <c r="B28" s="69" t="s">
        <v>64</v>
      </c>
      <c r="C28" s="82" t="s">
        <v>65</v>
      </c>
      <c r="D28" s="96" t="s">
        <v>66</v>
      </c>
      <c r="E28" s="19">
        <v>0</v>
      </c>
      <c r="F28" s="62">
        <v>44287</v>
      </c>
      <c r="G28" s="62">
        <v>44348</v>
      </c>
      <c r="H28" s="14"/>
      <c r="I28" s="14"/>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row>
    <row r="29" spans="1:222" s="3" customFormat="1" ht="21.75" customHeight="1" thickBot="1">
      <c r="A29" s="54"/>
      <c r="B29" s="88" t="s">
        <v>67</v>
      </c>
      <c r="C29" s="87" t="s">
        <v>61</v>
      </c>
      <c r="D29" s="83" t="str">
        <f t="shared" ref="D29:D30" si="14">D28</f>
        <v>A.3.2</v>
      </c>
      <c r="E29" s="92">
        <v>0</v>
      </c>
      <c r="F29" s="93">
        <v>44287</v>
      </c>
      <c r="G29" s="93">
        <v>44317</v>
      </c>
      <c r="H29" s="14"/>
      <c r="I29" s="14"/>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row>
    <row r="30" spans="1:222" s="3" customFormat="1" ht="21.75" customHeight="1" thickBot="1">
      <c r="A30" s="54"/>
      <c r="B30" s="88" t="s">
        <v>68</v>
      </c>
      <c r="C30" s="87" t="s">
        <v>63</v>
      </c>
      <c r="D30" s="83" t="str">
        <f t="shared" si="14"/>
        <v>A.3.2</v>
      </c>
      <c r="E30" s="92">
        <v>0</v>
      </c>
      <c r="F30" s="93">
        <v>44317</v>
      </c>
      <c r="G30" s="93">
        <v>44348</v>
      </c>
      <c r="H30" s="14"/>
      <c r="I30" s="14"/>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row>
    <row r="31" spans="1:222" s="3" customFormat="1" ht="18.75" customHeight="1" thickBot="1">
      <c r="A31" s="55"/>
      <c r="B31" s="88"/>
      <c r="C31" s="100" t="s">
        <v>69</v>
      </c>
      <c r="D31" s="76"/>
      <c r="E31" s="19"/>
      <c r="F31" s="62"/>
      <c r="G31" s="62"/>
      <c r="H31" s="14"/>
      <c r="I31" s="14"/>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row>
    <row r="32" spans="1:222" s="3" customFormat="1" ht="18.75" customHeight="1" thickBot="1">
      <c r="A32" s="55"/>
      <c r="B32" s="69" t="s">
        <v>70</v>
      </c>
      <c r="C32" s="82" t="s">
        <v>71</v>
      </c>
      <c r="D32" s="96" t="s">
        <v>72</v>
      </c>
      <c r="E32" s="19">
        <v>0</v>
      </c>
      <c r="F32" s="62">
        <v>44348</v>
      </c>
      <c r="G32" s="62">
        <v>44409</v>
      </c>
      <c r="H32" s="14"/>
      <c r="I32" s="14"/>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row>
    <row r="33" spans="1:222" s="3" customFormat="1" ht="18.75" customHeight="1" thickBot="1">
      <c r="A33" s="55"/>
      <c r="B33" s="88" t="s">
        <v>73</v>
      </c>
      <c r="C33" s="87" t="s">
        <v>61</v>
      </c>
      <c r="D33" s="83" t="s">
        <v>72</v>
      </c>
      <c r="E33" s="92">
        <v>0</v>
      </c>
      <c r="F33" s="93">
        <v>44348</v>
      </c>
      <c r="G33" s="93">
        <v>44378</v>
      </c>
      <c r="H33" s="14"/>
      <c r="I33" s="14"/>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row>
    <row r="34" spans="1:222" s="3" customFormat="1" ht="18.75" customHeight="1" thickBot="1">
      <c r="A34" s="55"/>
      <c r="B34" s="88" t="s">
        <v>74</v>
      </c>
      <c r="C34" s="87" t="s">
        <v>63</v>
      </c>
      <c r="D34" s="83" t="s">
        <v>72</v>
      </c>
      <c r="E34" s="92">
        <v>0</v>
      </c>
      <c r="F34" s="93">
        <v>44378</v>
      </c>
      <c r="G34" s="93">
        <v>44409</v>
      </c>
      <c r="H34" s="14"/>
      <c r="I34" s="14"/>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row>
    <row r="35" spans="1:222" s="3" customFormat="1" ht="18.75" customHeight="1" thickBot="1">
      <c r="A35" s="55"/>
      <c r="B35" s="88"/>
      <c r="C35" s="87"/>
      <c r="D35" s="87"/>
      <c r="E35" s="92"/>
      <c r="F35" s="93"/>
      <c r="G35" s="93"/>
      <c r="H35" s="14"/>
      <c r="I35" s="14"/>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row>
    <row r="36" spans="1:222" s="3" customFormat="1" ht="18.75" customHeight="1" thickBot="1">
      <c r="A36" s="55"/>
      <c r="B36" s="69" t="s">
        <v>75</v>
      </c>
      <c r="C36" s="82" t="s">
        <v>76</v>
      </c>
      <c r="D36" s="82" t="s">
        <v>77</v>
      </c>
      <c r="E36" s="19">
        <v>0</v>
      </c>
      <c r="F36" s="62">
        <f>Project_Start</f>
        <v>44197</v>
      </c>
      <c r="G36" s="62">
        <v>44561</v>
      </c>
      <c r="H36" s="14"/>
      <c r="I36" s="14"/>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row>
    <row r="37" spans="1:222" s="3" customFormat="1" ht="18.75" customHeight="1" thickBot="1">
      <c r="A37" s="55" t="s">
        <v>49</v>
      </c>
      <c r="B37" s="69" t="s">
        <v>78</v>
      </c>
      <c r="C37" s="82" t="s">
        <v>79</v>
      </c>
      <c r="D37" s="96" t="s">
        <v>80</v>
      </c>
      <c r="E37" s="19">
        <v>0</v>
      </c>
      <c r="F37" s="62">
        <v>44317</v>
      </c>
      <c r="G37" s="62">
        <v>44348</v>
      </c>
      <c r="H37" s="14"/>
      <c r="I37" s="14">
        <f t="shared" ca="1" si="11"/>
        <v>32</v>
      </c>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row>
    <row r="38" spans="1:222" s="3" customFormat="1" ht="18.75" customHeight="1" thickBot="1">
      <c r="A38" s="55"/>
      <c r="B38" s="97" t="s">
        <v>81</v>
      </c>
      <c r="C38" s="98" t="s">
        <v>82</v>
      </c>
      <c r="D38" s="83" t="str">
        <f>D37</f>
        <v>A.4.0</v>
      </c>
      <c r="E38" s="19">
        <v>0</v>
      </c>
      <c r="F38" s="62">
        <v>44317</v>
      </c>
      <c r="G38" s="62">
        <v>44348</v>
      </c>
      <c r="H38" s="14"/>
      <c r="I38" s="14"/>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row>
    <row r="39" spans="1:222" s="3" customFormat="1" ht="18.75" customHeight="1" thickBot="1">
      <c r="A39" s="55"/>
      <c r="B39" s="88" t="s">
        <v>83</v>
      </c>
      <c r="C39" s="87" t="s">
        <v>84</v>
      </c>
      <c r="D39" s="83" t="str">
        <f t="shared" ref="D39:D41" si="15">D38</f>
        <v>A.4.0</v>
      </c>
      <c r="E39" s="19">
        <v>0</v>
      </c>
      <c r="F39" s="62">
        <v>44317</v>
      </c>
      <c r="G39" s="62">
        <v>44326</v>
      </c>
      <c r="H39" s="14"/>
      <c r="I39" s="14"/>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row>
    <row r="40" spans="1:222" s="3" customFormat="1" ht="18.75" customHeight="1" thickBot="1">
      <c r="A40" s="55"/>
      <c r="B40" s="88" t="s">
        <v>85</v>
      </c>
      <c r="C40" s="87" t="s">
        <v>86</v>
      </c>
      <c r="D40" s="83" t="str">
        <f t="shared" si="15"/>
        <v>A.4.0</v>
      </c>
      <c r="E40" s="19">
        <v>0</v>
      </c>
      <c r="F40" s="62">
        <v>44326</v>
      </c>
      <c r="G40" s="62">
        <v>44336</v>
      </c>
      <c r="H40" s="14"/>
      <c r="I40" s="14"/>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row>
    <row r="41" spans="1:222" s="3" customFormat="1" ht="18.75" customHeight="1" thickBot="1">
      <c r="A41" s="55"/>
      <c r="B41" s="88" t="s">
        <v>87</v>
      </c>
      <c r="C41" s="87" t="s">
        <v>88</v>
      </c>
      <c r="D41" s="83" t="str">
        <f t="shared" si="15"/>
        <v>A.4.0</v>
      </c>
      <c r="E41" s="19">
        <v>0</v>
      </c>
      <c r="F41" s="62">
        <v>44336</v>
      </c>
      <c r="G41" s="62">
        <v>44348</v>
      </c>
      <c r="H41" s="14"/>
      <c r="I41" s="14"/>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row>
    <row r="42" spans="1:222" s="3" customFormat="1" ht="18.75" customHeight="1" thickBot="1">
      <c r="A42" s="55" t="s">
        <v>49</v>
      </c>
      <c r="B42" s="69" t="s">
        <v>89</v>
      </c>
      <c r="C42" s="82" t="s">
        <v>90</v>
      </c>
      <c r="D42" s="96" t="s">
        <v>91</v>
      </c>
      <c r="E42" s="19">
        <v>0</v>
      </c>
      <c r="F42" s="62">
        <v>44348</v>
      </c>
      <c r="G42" s="62">
        <v>44409</v>
      </c>
      <c r="H42" s="14"/>
      <c r="I42" s="14">
        <f t="shared" ca="1" si="11"/>
        <v>62</v>
      </c>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row>
    <row r="43" spans="1:222" s="3" customFormat="1" ht="18.75" customHeight="1" thickBot="1">
      <c r="A43" s="55"/>
      <c r="B43" s="97" t="s">
        <v>92</v>
      </c>
      <c r="C43" s="98" t="s">
        <v>93</v>
      </c>
      <c r="D43" s="83" t="str">
        <f>D42</f>
        <v>A.4.1</v>
      </c>
      <c r="E43" s="19">
        <v>0</v>
      </c>
      <c r="F43" s="62">
        <v>44348</v>
      </c>
      <c r="G43" s="62">
        <v>44378</v>
      </c>
      <c r="H43" s="14"/>
      <c r="I43" s="14"/>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row>
    <row r="44" spans="1:222" s="3" customFormat="1" ht="18.75" customHeight="1" thickBot="1">
      <c r="A44" s="55"/>
      <c r="B44" s="88" t="s">
        <v>94</v>
      </c>
      <c r="C44" s="87" t="s">
        <v>95</v>
      </c>
      <c r="D44" s="83" t="str">
        <f t="shared" ref="D44:D50" si="16">D43</f>
        <v>A.4.1</v>
      </c>
      <c r="E44" s="19">
        <v>0</v>
      </c>
      <c r="F44" s="62">
        <v>44348</v>
      </c>
      <c r="G44" s="62">
        <v>44357</v>
      </c>
      <c r="H44" s="14"/>
      <c r="I44" s="14"/>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row>
    <row r="45" spans="1:222" s="3" customFormat="1" ht="18.75" customHeight="1" thickBot="1">
      <c r="A45" s="55"/>
      <c r="B45" s="88" t="s">
        <v>96</v>
      </c>
      <c r="C45" s="87" t="s">
        <v>97</v>
      </c>
      <c r="D45" s="83" t="str">
        <f t="shared" si="16"/>
        <v>A.4.1</v>
      </c>
      <c r="E45" s="19">
        <v>0</v>
      </c>
      <c r="F45" s="62">
        <v>44357</v>
      </c>
      <c r="G45" s="62">
        <v>44367</v>
      </c>
      <c r="H45" s="14"/>
      <c r="I45" s="14"/>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row>
    <row r="46" spans="1:222" s="3" customFormat="1" ht="18.75" customHeight="1" thickBot="1">
      <c r="A46" s="55"/>
      <c r="B46" s="88" t="s">
        <v>98</v>
      </c>
      <c r="C46" s="87" t="s">
        <v>99</v>
      </c>
      <c r="D46" s="83" t="str">
        <f t="shared" si="16"/>
        <v>A.4.1</v>
      </c>
      <c r="E46" s="19">
        <v>0</v>
      </c>
      <c r="F46" s="62">
        <v>44367</v>
      </c>
      <c r="G46" s="62">
        <v>44378</v>
      </c>
      <c r="H46" s="14"/>
      <c r="I46" s="14"/>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row>
    <row r="47" spans="1:222" s="3" customFormat="1" ht="18.75" customHeight="1" thickBot="1">
      <c r="A47" s="55"/>
      <c r="B47" s="97" t="s">
        <v>100</v>
      </c>
      <c r="C47" s="98" t="s">
        <v>101</v>
      </c>
      <c r="D47" s="83" t="str">
        <f t="shared" si="16"/>
        <v>A.4.1</v>
      </c>
      <c r="E47" s="19">
        <v>0</v>
      </c>
      <c r="F47" s="62">
        <v>44378</v>
      </c>
      <c r="G47" s="62">
        <v>44409</v>
      </c>
      <c r="H47" s="14"/>
      <c r="I47" s="14"/>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row>
    <row r="48" spans="1:222" s="3" customFormat="1" ht="18.75" customHeight="1" thickBot="1">
      <c r="A48" s="55"/>
      <c r="B48" s="88" t="s">
        <v>102</v>
      </c>
      <c r="C48" s="87" t="s">
        <v>103</v>
      </c>
      <c r="D48" s="83" t="str">
        <f t="shared" si="16"/>
        <v>A.4.1</v>
      </c>
      <c r="E48" s="19">
        <v>0</v>
      </c>
      <c r="F48" s="62">
        <v>44378</v>
      </c>
      <c r="G48" s="62">
        <v>44387</v>
      </c>
      <c r="H48" s="14"/>
      <c r="I48" s="14"/>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row>
    <row r="49" spans="1:222" s="3" customFormat="1" ht="18.75" customHeight="1" thickBot="1">
      <c r="A49" s="55"/>
      <c r="B49" s="88" t="s">
        <v>104</v>
      </c>
      <c r="C49" s="87" t="s">
        <v>105</v>
      </c>
      <c r="D49" s="83" t="str">
        <f t="shared" si="16"/>
        <v>A.4.1</v>
      </c>
      <c r="E49" s="19">
        <v>0</v>
      </c>
      <c r="F49" s="62">
        <v>44387</v>
      </c>
      <c r="G49" s="62">
        <v>44397</v>
      </c>
      <c r="H49" s="14"/>
      <c r="I49" s="14"/>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row>
    <row r="50" spans="1:222" s="3" customFormat="1" ht="18.75" customHeight="1" thickBot="1">
      <c r="A50" s="55"/>
      <c r="B50" s="88" t="s">
        <v>106</v>
      </c>
      <c r="C50" s="87" t="s">
        <v>107</v>
      </c>
      <c r="D50" s="83" t="str">
        <f t="shared" si="16"/>
        <v>A.4.1</v>
      </c>
      <c r="E50" s="19">
        <v>0</v>
      </c>
      <c r="F50" s="62">
        <v>44397</v>
      </c>
      <c r="G50" s="62">
        <v>44409</v>
      </c>
      <c r="H50" s="14"/>
      <c r="I50" s="14"/>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row>
    <row r="51" spans="1:222" s="3" customFormat="1" ht="18.75" customHeight="1" thickBot="1">
      <c r="A51" s="55"/>
      <c r="B51" s="69" t="s">
        <v>108</v>
      </c>
      <c r="C51" s="82" t="s">
        <v>109</v>
      </c>
      <c r="D51" s="96" t="s">
        <v>110</v>
      </c>
      <c r="E51" s="19">
        <v>0</v>
      </c>
      <c r="F51" s="62">
        <v>44409</v>
      </c>
      <c r="G51" s="62">
        <v>44470</v>
      </c>
      <c r="H51" s="14"/>
      <c r="I51" s="14"/>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row>
    <row r="52" spans="1:222" s="3" customFormat="1" ht="18.75" customHeight="1" thickBot="1">
      <c r="A52" s="55"/>
      <c r="B52" s="97" t="s">
        <v>111</v>
      </c>
      <c r="C52" s="98" t="s">
        <v>112</v>
      </c>
      <c r="D52" s="83" t="str">
        <f>D51</f>
        <v>A.4.2</v>
      </c>
      <c r="E52" s="19">
        <v>0</v>
      </c>
      <c r="F52" s="62">
        <v>44409</v>
      </c>
      <c r="G52" s="62">
        <v>44470</v>
      </c>
      <c r="H52" s="14"/>
      <c r="I52" s="14"/>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row>
    <row r="53" spans="1:222" s="3" customFormat="1" ht="18.75" customHeight="1" thickBot="1">
      <c r="A53" s="55"/>
      <c r="B53" s="97" t="s">
        <v>113</v>
      </c>
      <c r="C53" s="98" t="s">
        <v>114</v>
      </c>
      <c r="D53" s="83" t="str">
        <f>D52</f>
        <v>A.4.2</v>
      </c>
      <c r="E53" s="19">
        <v>0</v>
      </c>
      <c r="F53" s="62">
        <v>44409</v>
      </c>
      <c r="G53" s="62">
        <v>44470</v>
      </c>
      <c r="H53" s="14"/>
      <c r="I53" s="14"/>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row>
    <row r="54" spans="1:222" s="3" customFormat="1" ht="18.75" customHeight="1" thickBot="1">
      <c r="A54" s="55"/>
      <c r="B54" s="88" t="s">
        <v>115</v>
      </c>
      <c r="C54" s="87" t="s">
        <v>116</v>
      </c>
      <c r="D54" s="83" t="str">
        <f t="shared" ref="D54:D60" si="17">D53</f>
        <v>A.4.2</v>
      </c>
      <c r="E54" s="19">
        <v>0</v>
      </c>
      <c r="F54" s="62">
        <v>44409</v>
      </c>
      <c r="G54" s="62">
        <v>44418</v>
      </c>
      <c r="H54" s="14"/>
      <c r="I54" s="14"/>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row>
    <row r="55" spans="1:222" s="3" customFormat="1" ht="18.75" customHeight="1" thickBot="1">
      <c r="A55" s="55"/>
      <c r="B55" s="88" t="s">
        <v>117</v>
      </c>
      <c r="C55" s="87" t="s">
        <v>118</v>
      </c>
      <c r="D55" s="83" t="str">
        <f t="shared" si="17"/>
        <v>A.4.2</v>
      </c>
      <c r="E55" s="19">
        <v>0</v>
      </c>
      <c r="F55" s="62">
        <v>44418</v>
      </c>
      <c r="G55" s="62">
        <v>44428</v>
      </c>
      <c r="H55" s="14"/>
      <c r="I55" s="14"/>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row>
    <row r="56" spans="1:222" s="3" customFormat="1" ht="18.75" customHeight="1" thickBot="1">
      <c r="A56" s="55"/>
      <c r="B56" s="88" t="s">
        <v>119</v>
      </c>
      <c r="C56" s="87" t="s">
        <v>120</v>
      </c>
      <c r="D56" s="83" t="str">
        <f t="shared" si="17"/>
        <v>A.4.2</v>
      </c>
      <c r="E56" s="19">
        <v>0</v>
      </c>
      <c r="F56" s="62">
        <v>44428</v>
      </c>
      <c r="G56" s="62">
        <v>44440</v>
      </c>
      <c r="H56" s="14"/>
      <c r="I56" s="14"/>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row>
    <row r="57" spans="1:222" s="3" customFormat="1" ht="18.75" customHeight="1" thickBot="1">
      <c r="A57" s="55"/>
      <c r="B57" s="97" t="s">
        <v>121</v>
      </c>
      <c r="C57" s="98" t="s">
        <v>122</v>
      </c>
      <c r="D57" s="83" t="str">
        <f t="shared" si="17"/>
        <v>A.4.2</v>
      </c>
      <c r="E57" s="19">
        <v>0</v>
      </c>
      <c r="F57" s="62">
        <v>44440</v>
      </c>
      <c r="G57" s="62">
        <v>44470</v>
      </c>
      <c r="H57" s="14"/>
      <c r="I57" s="14"/>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row>
    <row r="58" spans="1:222" s="3" customFormat="1" ht="18.75" customHeight="1" thickBot="1">
      <c r="A58" s="55"/>
      <c r="B58" s="88" t="s">
        <v>123</v>
      </c>
      <c r="C58" s="87" t="s">
        <v>103</v>
      </c>
      <c r="D58" s="83" t="str">
        <f t="shared" si="17"/>
        <v>A.4.2</v>
      </c>
      <c r="E58" s="19">
        <v>0</v>
      </c>
      <c r="F58" s="62">
        <v>44440</v>
      </c>
      <c r="G58" s="62">
        <v>44449</v>
      </c>
      <c r="H58" s="14"/>
      <c r="I58" s="14"/>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row>
    <row r="59" spans="1:222" s="3" customFormat="1" ht="18.75" customHeight="1" thickBot="1">
      <c r="A59" s="55"/>
      <c r="B59" s="88" t="s">
        <v>124</v>
      </c>
      <c r="C59" s="87" t="s">
        <v>105</v>
      </c>
      <c r="D59" s="83" t="str">
        <f t="shared" si="17"/>
        <v>A.4.2</v>
      </c>
      <c r="E59" s="19">
        <v>0</v>
      </c>
      <c r="F59" s="62">
        <v>44449</v>
      </c>
      <c r="G59" s="62">
        <v>44459</v>
      </c>
      <c r="H59" s="14"/>
      <c r="I59" s="14"/>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row>
    <row r="60" spans="1:222" s="3" customFormat="1" ht="18.75" customHeight="1">
      <c r="A60" s="55"/>
      <c r="B60" s="88" t="s">
        <v>125</v>
      </c>
      <c r="C60" s="87" t="s">
        <v>107</v>
      </c>
      <c r="D60" s="83" t="str">
        <f t="shared" si="17"/>
        <v>A.4.2</v>
      </c>
      <c r="E60" s="19">
        <v>0</v>
      </c>
      <c r="F60" s="62">
        <v>44459</v>
      </c>
      <c r="G60" s="62">
        <v>44470</v>
      </c>
      <c r="H60" s="14"/>
      <c r="I60" s="14"/>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row>
    <row r="61" spans="1:222" s="3" customFormat="1" ht="18.75" customHeight="1">
      <c r="A61" s="55" t="s">
        <v>49</v>
      </c>
      <c r="B61" s="69" t="s">
        <v>126</v>
      </c>
      <c r="C61" s="82" t="s">
        <v>127</v>
      </c>
      <c r="D61" s="96" t="s">
        <v>128</v>
      </c>
      <c r="E61" s="19">
        <v>0</v>
      </c>
      <c r="F61" s="62">
        <v>44470</v>
      </c>
      <c r="G61" s="62">
        <v>44531</v>
      </c>
      <c r="H61" s="14"/>
      <c r="I61" s="14">
        <f t="shared" ca="1" si="11"/>
        <v>62</v>
      </c>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row>
    <row r="62" spans="1:222" s="3" customFormat="1" ht="18.75" customHeight="1">
      <c r="A62" s="55"/>
      <c r="B62" s="97" t="s">
        <v>129</v>
      </c>
      <c r="C62" s="98" t="s">
        <v>130</v>
      </c>
      <c r="D62" s="83" t="str">
        <f>D61</f>
        <v>A.4.3</v>
      </c>
      <c r="E62" s="19">
        <v>0</v>
      </c>
      <c r="F62" s="62">
        <v>44470</v>
      </c>
      <c r="G62" s="62">
        <v>44501</v>
      </c>
      <c r="H62" s="14"/>
      <c r="I62" s="14"/>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row>
    <row r="63" spans="1:222" s="3" customFormat="1" ht="18.75" customHeight="1">
      <c r="A63" s="55"/>
      <c r="B63" s="88" t="s">
        <v>131</v>
      </c>
      <c r="C63" s="87" t="s">
        <v>132</v>
      </c>
      <c r="D63" s="83" t="str">
        <f t="shared" ref="D63:D64" si="18">D62</f>
        <v>A.4.3</v>
      </c>
      <c r="E63" s="19">
        <v>0</v>
      </c>
      <c r="F63" s="62">
        <v>44470</v>
      </c>
      <c r="G63" s="62">
        <v>44501</v>
      </c>
      <c r="H63" s="14"/>
      <c r="I63" s="14"/>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row>
    <row r="64" spans="1:222" s="3" customFormat="1" ht="18.75" customHeight="1">
      <c r="A64" s="55"/>
      <c r="B64" s="88" t="s">
        <v>133</v>
      </c>
      <c r="C64" s="87" t="s">
        <v>134</v>
      </c>
      <c r="D64" s="83" t="str">
        <f t="shared" si="18"/>
        <v>A.4.3</v>
      </c>
      <c r="E64" s="19">
        <v>0</v>
      </c>
      <c r="F64" s="62">
        <v>44479</v>
      </c>
      <c r="G64" s="62">
        <v>44489</v>
      </c>
      <c r="H64" s="14"/>
      <c r="I64" s="14"/>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row>
    <row r="65" spans="1:222" s="3" customFormat="1" ht="18.75" customHeight="1">
      <c r="A65" s="55"/>
      <c r="B65" s="88" t="s">
        <v>135</v>
      </c>
      <c r="C65" s="87" t="s">
        <v>136</v>
      </c>
      <c r="D65" s="83" t="str">
        <f>D64</f>
        <v>A.4.3</v>
      </c>
      <c r="E65" s="19">
        <v>0</v>
      </c>
      <c r="F65" s="62">
        <v>44489</v>
      </c>
      <c r="G65" s="62">
        <v>44501</v>
      </c>
      <c r="H65" s="14"/>
      <c r="I65" s="14"/>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row>
    <row r="66" spans="1:222" s="3" customFormat="1" ht="18.75" customHeight="1">
      <c r="A66" s="55"/>
      <c r="B66" s="97" t="s">
        <v>137</v>
      </c>
      <c r="C66" s="98" t="s">
        <v>138</v>
      </c>
      <c r="D66" s="83" t="str">
        <f t="shared" ref="D66:D69" si="19">D65</f>
        <v>A.4.3</v>
      </c>
      <c r="E66" s="19">
        <v>0</v>
      </c>
      <c r="F66" s="62">
        <v>44501</v>
      </c>
      <c r="G66" s="62">
        <v>44531</v>
      </c>
      <c r="H66" s="14"/>
      <c r="I66" s="14"/>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row>
    <row r="67" spans="1:222" s="3" customFormat="1" ht="18.75" customHeight="1">
      <c r="A67" s="55"/>
      <c r="B67" s="88" t="s">
        <v>123</v>
      </c>
      <c r="C67" s="87" t="s">
        <v>103</v>
      </c>
      <c r="D67" s="83" t="str">
        <f t="shared" si="19"/>
        <v>A.4.3</v>
      </c>
      <c r="E67" s="19">
        <v>0</v>
      </c>
      <c r="F67" s="62">
        <v>44501</v>
      </c>
      <c r="G67" s="62">
        <v>44510</v>
      </c>
      <c r="H67" s="14"/>
      <c r="I67" s="14"/>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row>
    <row r="68" spans="1:222" s="3" customFormat="1" ht="18.75" customHeight="1">
      <c r="A68" s="55"/>
      <c r="B68" s="88" t="s">
        <v>124</v>
      </c>
      <c r="C68" s="87" t="s">
        <v>105</v>
      </c>
      <c r="D68" s="83" t="str">
        <f t="shared" si="19"/>
        <v>A.4.3</v>
      </c>
      <c r="E68" s="19">
        <v>0</v>
      </c>
      <c r="F68" s="62">
        <v>44510</v>
      </c>
      <c r="G68" s="62">
        <v>44520</v>
      </c>
      <c r="H68" s="14"/>
      <c r="I68" s="14"/>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row>
    <row r="69" spans="1:222" s="3" customFormat="1" ht="18.75" customHeight="1">
      <c r="A69" s="55"/>
      <c r="B69" s="88" t="s">
        <v>125</v>
      </c>
      <c r="C69" s="87" t="s">
        <v>107</v>
      </c>
      <c r="D69" s="83" t="str">
        <f t="shared" si="19"/>
        <v>A.4.3</v>
      </c>
      <c r="E69" s="19">
        <v>0</v>
      </c>
      <c r="F69" s="62">
        <v>44520</v>
      </c>
      <c r="G69" s="62">
        <v>44531</v>
      </c>
      <c r="H69" s="14"/>
      <c r="I69" s="14"/>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row>
    <row r="70" spans="1:222" s="3" customFormat="1" ht="18.75" customHeight="1">
      <c r="A70" s="55"/>
      <c r="B70" s="69" t="s">
        <v>139</v>
      </c>
      <c r="C70" s="82" t="s">
        <v>140</v>
      </c>
      <c r="D70" s="82" t="s">
        <v>141</v>
      </c>
      <c r="E70" s="19">
        <v>0</v>
      </c>
      <c r="F70" s="62">
        <v>44197</v>
      </c>
      <c r="G70" s="62">
        <v>44561</v>
      </c>
      <c r="H70" s="14"/>
      <c r="I70" s="14"/>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row>
    <row r="71" spans="1:222" s="3" customFormat="1" ht="18.75" customHeight="1" thickBot="1">
      <c r="A71" s="55"/>
      <c r="B71" s="69" t="s">
        <v>142</v>
      </c>
      <c r="C71" s="82" t="s">
        <v>143</v>
      </c>
      <c r="D71" s="82" t="s">
        <v>144</v>
      </c>
      <c r="E71" s="19">
        <v>0</v>
      </c>
      <c r="F71" s="62">
        <v>44197</v>
      </c>
      <c r="G71" s="62">
        <v>44561</v>
      </c>
      <c r="H71" s="14"/>
      <c r="I71" s="14"/>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row>
    <row r="72" spans="1:222" s="3" customFormat="1" ht="18.75" customHeight="1">
      <c r="A72" s="55"/>
      <c r="B72" s="69"/>
      <c r="C72" s="100" t="s">
        <v>36</v>
      </c>
      <c r="D72" s="76"/>
      <c r="E72" s="19"/>
      <c r="F72" s="62"/>
      <c r="G72" s="62"/>
      <c r="H72" s="14"/>
      <c r="I72" s="14"/>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row>
    <row r="73" spans="1:222" s="3" customFormat="1" ht="18.75" customHeight="1" thickBot="1">
      <c r="A73" s="55"/>
      <c r="B73" s="69" t="s">
        <v>145</v>
      </c>
      <c r="C73" s="82" t="s">
        <v>146</v>
      </c>
      <c r="D73" s="82" t="s">
        <v>147</v>
      </c>
      <c r="E73" s="19">
        <v>0</v>
      </c>
      <c r="F73" s="62">
        <v>44197</v>
      </c>
      <c r="G73" s="62">
        <v>44291</v>
      </c>
      <c r="H73" s="14"/>
      <c r="I73" s="14"/>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row>
    <row r="74" spans="1:222" s="3" customFormat="1" ht="18.75" customHeight="1" thickBot="1">
      <c r="A74" s="55"/>
      <c r="B74" s="69"/>
      <c r="C74" s="100" t="s">
        <v>36</v>
      </c>
      <c r="D74" s="76"/>
      <c r="E74" s="76"/>
      <c r="F74" s="76"/>
      <c r="G74" s="76"/>
      <c r="H74" s="14"/>
      <c r="I74" s="14"/>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row>
    <row r="75" spans="1:222" s="3" customFormat="1" ht="18.75" customHeight="1">
      <c r="A75" s="55"/>
      <c r="B75" s="69" t="s">
        <v>148</v>
      </c>
      <c r="C75" s="82" t="s">
        <v>149</v>
      </c>
      <c r="D75" s="82" t="s">
        <v>150</v>
      </c>
      <c r="E75" s="19">
        <v>0</v>
      </c>
      <c r="F75" s="62">
        <f>Project_Start</f>
        <v>44197</v>
      </c>
      <c r="G75" s="62">
        <v>44561</v>
      </c>
      <c r="H75" s="14"/>
      <c r="I75" s="14"/>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row>
    <row r="76" spans="1:222" s="3" customFormat="1" ht="18.75" customHeight="1">
      <c r="A76" s="55"/>
      <c r="B76" s="69" t="s">
        <v>151</v>
      </c>
      <c r="C76" s="82" t="s">
        <v>152</v>
      </c>
      <c r="D76" s="82" t="s">
        <v>153</v>
      </c>
      <c r="E76" s="19">
        <v>0</v>
      </c>
      <c r="F76" s="120">
        <v>44197</v>
      </c>
      <c r="G76" s="120">
        <v>44256</v>
      </c>
      <c r="H76" s="14"/>
      <c r="I76" s="14"/>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row>
    <row r="77" spans="1:222" s="3" customFormat="1" ht="18.75" customHeight="1">
      <c r="A77" s="55"/>
      <c r="B77" s="97" t="s">
        <v>154</v>
      </c>
      <c r="C77" s="98" t="s">
        <v>155</v>
      </c>
      <c r="D77" s="83" t="str">
        <f>D76</f>
        <v>C.3.0</v>
      </c>
      <c r="E77" s="19">
        <v>0</v>
      </c>
      <c r="F77" s="62">
        <v>44197</v>
      </c>
      <c r="G77" s="62" t="s">
        <v>156</v>
      </c>
      <c r="H77" s="14"/>
      <c r="I77" s="14"/>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row>
    <row r="78" spans="1:222" s="3" customFormat="1" ht="18.75" customHeight="1">
      <c r="A78" s="55"/>
      <c r="B78" s="101" t="s">
        <v>157</v>
      </c>
      <c r="C78" s="102" t="s">
        <v>158</v>
      </c>
      <c r="D78" s="83" t="str">
        <f t="shared" ref="D78:D84" si="20">D77</f>
        <v>C.3.0</v>
      </c>
      <c r="E78" s="19">
        <v>0</v>
      </c>
      <c r="F78" s="62">
        <v>44197</v>
      </c>
      <c r="G78" s="62">
        <v>44206</v>
      </c>
      <c r="H78" s="14"/>
      <c r="I78" s="14"/>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row>
    <row r="79" spans="1:222" s="3" customFormat="1" ht="18.75" customHeight="1" thickBot="1">
      <c r="A79" s="55"/>
      <c r="B79" s="101" t="s">
        <v>159</v>
      </c>
      <c r="C79" s="102" t="s">
        <v>160</v>
      </c>
      <c r="D79" s="83" t="str">
        <f t="shared" si="20"/>
        <v>C.3.0</v>
      </c>
      <c r="E79" s="19">
        <v>0</v>
      </c>
      <c r="F79" s="62">
        <v>44206</v>
      </c>
      <c r="G79" s="62">
        <v>44216</v>
      </c>
      <c r="H79" s="14"/>
      <c r="I79" s="14"/>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row>
    <row r="80" spans="1:222" s="3" customFormat="1" ht="18.75" customHeight="1" thickBot="1">
      <c r="A80" s="55"/>
      <c r="B80" s="101" t="s">
        <v>161</v>
      </c>
      <c r="C80" s="102" t="s">
        <v>162</v>
      </c>
      <c r="D80" s="83" t="str">
        <f t="shared" si="20"/>
        <v>C.3.0</v>
      </c>
      <c r="E80" s="19">
        <v>0</v>
      </c>
      <c r="F80" s="62">
        <v>44216</v>
      </c>
      <c r="G80" s="62">
        <v>44228</v>
      </c>
      <c r="H80" s="14"/>
      <c r="I80" s="14"/>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row>
    <row r="81" spans="1:222" s="3" customFormat="1" ht="18.75" customHeight="1" thickBot="1">
      <c r="A81" s="55"/>
      <c r="B81" s="97" t="s">
        <v>163</v>
      </c>
      <c r="C81" s="98" t="s">
        <v>164</v>
      </c>
      <c r="D81" s="83" t="str">
        <f t="shared" si="20"/>
        <v>C.3.0</v>
      </c>
      <c r="E81" s="19">
        <v>0</v>
      </c>
      <c r="F81" s="62">
        <v>44228</v>
      </c>
      <c r="G81" s="62" t="s">
        <v>165</v>
      </c>
      <c r="H81" s="14"/>
      <c r="I81" s="14"/>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row>
    <row r="82" spans="1:222" s="3" customFormat="1" ht="18.75" customHeight="1" thickBot="1">
      <c r="A82" s="55"/>
      <c r="B82" s="101" t="s">
        <v>166</v>
      </c>
      <c r="C82" s="102" t="s">
        <v>84</v>
      </c>
      <c r="D82" s="83" t="str">
        <f t="shared" si="20"/>
        <v>C.3.0</v>
      </c>
      <c r="E82" s="19">
        <v>0</v>
      </c>
      <c r="F82" s="62">
        <v>44228</v>
      </c>
      <c r="G82" s="62">
        <v>44237</v>
      </c>
      <c r="H82" s="14"/>
      <c r="I82" s="14"/>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row>
    <row r="83" spans="1:222" s="3" customFormat="1" ht="18.75" customHeight="1" thickBot="1">
      <c r="A83" s="55"/>
      <c r="B83" s="101" t="s">
        <v>167</v>
      </c>
      <c r="C83" s="102" t="s">
        <v>86</v>
      </c>
      <c r="D83" s="83" t="str">
        <f t="shared" si="20"/>
        <v>C.3.0</v>
      </c>
      <c r="E83" s="19">
        <v>0</v>
      </c>
      <c r="F83" s="62">
        <v>44237</v>
      </c>
      <c r="G83" s="62">
        <v>44247</v>
      </c>
      <c r="H83" s="14"/>
      <c r="I83" s="14"/>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row>
    <row r="84" spans="1:222" s="3" customFormat="1" ht="18.75" customHeight="1" thickBot="1">
      <c r="A84" s="55"/>
      <c r="B84" s="101" t="s">
        <v>168</v>
      </c>
      <c r="C84" s="102" t="s">
        <v>88</v>
      </c>
      <c r="D84" s="83" t="str">
        <f t="shared" si="20"/>
        <v>C.3.0</v>
      </c>
      <c r="E84" s="19">
        <v>0</v>
      </c>
      <c r="F84" s="62">
        <v>44247</v>
      </c>
      <c r="G84" s="62">
        <v>44256</v>
      </c>
      <c r="H84" s="14"/>
      <c r="I84" s="14"/>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row>
    <row r="85" spans="1:222" s="3" customFormat="1" ht="18.75" customHeight="1" thickBot="1">
      <c r="A85" s="55"/>
      <c r="B85" s="69" t="s">
        <v>169</v>
      </c>
      <c r="C85" s="82" t="s">
        <v>170</v>
      </c>
      <c r="D85" s="82" t="s">
        <v>171</v>
      </c>
      <c r="E85" s="19">
        <v>0</v>
      </c>
      <c r="F85" s="62">
        <v>44256</v>
      </c>
      <c r="G85" s="62">
        <v>44378</v>
      </c>
      <c r="H85" s="14"/>
      <c r="I85" s="14"/>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row>
    <row r="86" spans="1:222" s="3" customFormat="1" ht="18.75" customHeight="1" thickBot="1">
      <c r="A86" s="55"/>
      <c r="B86" s="69"/>
      <c r="C86" s="100" t="s">
        <v>36</v>
      </c>
      <c r="D86" s="82"/>
      <c r="E86" s="19"/>
      <c r="F86" s="62"/>
      <c r="G86" s="62"/>
      <c r="H86" s="14"/>
      <c r="I86" s="14"/>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row>
    <row r="87" spans="1:222" s="3" customFormat="1" ht="18.75" customHeight="1" thickBot="1">
      <c r="A87" s="55"/>
      <c r="B87" s="69" t="s">
        <v>172</v>
      </c>
      <c r="C87" s="82" t="s">
        <v>173</v>
      </c>
      <c r="D87" s="82" t="s">
        <v>174</v>
      </c>
      <c r="E87" s="19">
        <v>0</v>
      </c>
      <c r="F87" s="62">
        <v>44287</v>
      </c>
      <c r="G87" s="62">
        <v>44348</v>
      </c>
      <c r="H87" s="14"/>
      <c r="I87" s="14"/>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row>
    <row r="88" spans="1:222" s="3" customFormat="1" ht="18.75" customHeight="1" thickBot="1">
      <c r="A88" s="55"/>
      <c r="B88" s="69" t="s">
        <v>175</v>
      </c>
      <c r="C88" s="82" t="s">
        <v>176</v>
      </c>
      <c r="D88" s="83" t="str">
        <f t="shared" ref="D88:D89" si="21">D87</f>
        <v>C.3.2</v>
      </c>
      <c r="E88" s="19">
        <v>0</v>
      </c>
      <c r="F88" s="62">
        <v>44287</v>
      </c>
      <c r="G88" s="62">
        <v>44326</v>
      </c>
      <c r="H88" s="14"/>
      <c r="I88" s="14"/>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row>
    <row r="89" spans="1:222" s="3" customFormat="1" ht="18.75" customHeight="1" thickBot="1">
      <c r="A89" s="55"/>
      <c r="B89" s="89" t="s">
        <v>177</v>
      </c>
      <c r="C89" s="86" t="s">
        <v>178</v>
      </c>
      <c r="D89" s="83" t="str">
        <f t="shared" si="21"/>
        <v>C.3.2</v>
      </c>
      <c r="E89" s="19">
        <v>0</v>
      </c>
      <c r="F89" s="62">
        <v>44287</v>
      </c>
      <c r="G89" s="62">
        <v>44296</v>
      </c>
      <c r="H89" s="14"/>
      <c r="I89" s="14"/>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row>
    <row r="90" spans="1:222" s="3" customFormat="1" ht="18.75" customHeight="1" thickBot="1">
      <c r="A90" s="55"/>
      <c r="B90" s="89" t="s">
        <v>179</v>
      </c>
      <c r="C90" s="86" t="s">
        <v>180</v>
      </c>
      <c r="D90" s="83" t="str">
        <f t="shared" ref="D90:D94" si="22">D89</f>
        <v>C.3.2</v>
      </c>
      <c r="E90" s="19">
        <v>0</v>
      </c>
      <c r="F90" s="62">
        <v>44296</v>
      </c>
      <c r="G90" s="62">
        <v>44306</v>
      </c>
      <c r="H90" s="14"/>
      <c r="I90" s="14"/>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row>
    <row r="91" spans="1:222" s="3" customFormat="1" ht="18.75" customHeight="1" thickBot="1">
      <c r="A91" s="55"/>
      <c r="B91" s="89" t="s">
        <v>181</v>
      </c>
      <c r="C91" s="86" t="s">
        <v>182</v>
      </c>
      <c r="D91" s="83" t="str">
        <f t="shared" si="22"/>
        <v>C.3.2</v>
      </c>
      <c r="E91" s="19">
        <v>0</v>
      </c>
      <c r="F91" s="62">
        <v>44307</v>
      </c>
      <c r="G91" s="62">
        <v>44317</v>
      </c>
      <c r="H91" s="14"/>
      <c r="I91" s="14"/>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row>
    <row r="92" spans="1:222" s="3" customFormat="1" ht="18.75" customHeight="1" thickBot="1">
      <c r="A92" s="55"/>
      <c r="B92" s="89" t="s">
        <v>183</v>
      </c>
      <c r="C92" s="86" t="s">
        <v>184</v>
      </c>
      <c r="D92" s="83" t="str">
        <f t="shared" si="22"/>
        <v>C.3.2</v>
      </c>
      <c r="E92" s="19">
        <v>0</v>
      </c>
      <c r="F92" s="62">
        <v>44317</v>
      </c>
      <c r="G92" s="62">
        <v>44326</v>
      </c>
      <c r="H92" s="14"/>
      <c r="I92" s="14"/>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row>
    <row r="93" spans="1:222" s="3" customFormat="1" ht="18.75" customHeight="1" thickBot="1">
      <c r="A93" s="55"/>
      <c r="B93" s="69" t="s">
        <v>185</v>
      </c>
      <c r="C93" s="82" t="s">
        <v>186</v>
      </c>
      <c r="D93" s="83" t="str">
        <f t="shared" si="22"/>
        <v>C.3.2</v>
      </c>
      <c r="E93" s="19">
        <v>0</v>
      </c>
      <c r="F93" s="62">
        <v>44287</v>
      </c>
      <c r="G93" s="62">
        <v>44348</v>
      </c>
      <c r="H93" s="14"/>
      <c r="I93" s="14"/>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row>
    <row r="94" spans="1:222" s="3" customFormat="1" ht="18.75" customHeight="1" thickBot="1">
      <c r="A94" s="55"/>
      <c r="B94" s="89" t="s">
        <v>187</v>
      </c>
      <c r="C94" s="86" t="s">
        <v>178</v>
      </c>
      <c r="D94" s="83" t="str">
        <f t="shared" si="22"/>
        <v>C.3.2</v>
      </c>
      <c r="E94" s="19">
        <v>0</v>
      </c>
      <c r="F94" s="62">
        <v>44287</v>
      </c>
      <c r="G94" s="62">
        <v>44296</v>
      </c>
      <c r="H94" s="14"/>
      <c r="I94" s="14"/>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row>
    <row r="95" spans="1:222" s="3" customFormat="1" ht="18.75" customHeight="1" thickBot="1">
      <c r="A95" s="55"/>
      <c r="B95" s="89" t="s">
        <v>188</v>
      </c>
      <c r="C95" s="86" t="s">
        <v>180</v>
      </c>
      <c r="D95" s="83" t="str">
        <f t="shared" ref="D95:D97" si="23">D94</f>
        <v>C.3.2</v>
      </c>
      <c r="E95" s="19">
        <v>0</v>
      </c>
      <c r="F95" s="62">
        <v>44297</v>
      </c>
      <c r="G95" s="62">
        <v>44306</v>
      </c>
      <c r="H95" s="14"/>
      <c r="I95" s="14"/>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row>
    <row r="96" spans="1:222" s="3" customFormat="1" ht="18.75" customHeight="1">
      <c r="A96" s="55"/>
      <c r="B96" s="89" t="s">
        <v>189</v>
      </c>
      <c r="C96" s="86" t="s">
        <v>182</v>
      </c>
      <c r="D96" s="83" t="str">
        <f t="shared" si="23"/>
        <v>C.3.2</v>
      </c>
      <c r="E96" s="19">
        <v>0</v>
      </c>
      <c r="F96" s="62">
        <v>44307</v>
      </c>
      <c r="G96" s="62">
        <v>44317</v>
      </c>
      <c r="H96" s="14"/>
      <c r="I96" s="14"/>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row>
    <row r="97" spans="1:222" s="3" customFormat="1" ht="18.75" customHeight="1">
      <c r="A97" s="55"/>
      <c r="B97" s="89" t="s">
        <v>190</v>
      </c>
      <c r="C97" s="86" t="s">
        <v>184</v>
      </c>
      <c r="D97" s="83" t="str">
        <f t="shared" si="23"/>
        <v>C.3.2</v>
      </c>
      <c r="E97" s="19">
        <v>0</v>
      </c>
      <c r="F97" s="62">
        <v>44317</v>
      </c>
      <c r="G97" s="62">
        <v>44326</v>
      </c>
      <c r="H97" s="14"/>
      <c r="I97" s="14"/>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row>
    <row r="98" spans="1:222" s="3" customFormat="1" ht="18.75" customHeight="1">
      <c r="A98" s="55"/>
      <c r="B98" s="69"/>
      <c r="C98" s="100" t="s">
        <v>191</v>
      </c>
      <c r="D98" s="82"/>
      <c r="E98" s="19"/>
      <c r="F98" s="62"/>
      <c r="G98" s="62"/>
      <c r="H98" s="14"/>
      <c r="I98" s="14"/>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row>
    <row r="99" spans="1:222" s="3" customFormat="1" ht="18.75" customHeight="1">
      <c r="A99" s="55"/>
      <c r="B99" s="69" t="s">
        <v>192</v>
      </c>
      <c r="C99" s="82" t="s">
        <v>193</v>
      </c>
      <c r="D99" s="82" t="s">
        <v>194</v>
      </c>
      <c r="E99" s="19">
        <v>0</v>
      </c>
      <c r="F99" s="62">
        <v>44348</v>
      </c>
      <c r="G99" s="62">
        <v>44409</v>
      </c>
      <c r="H99" s="14"/>
      <c r="I99" s="14"/>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row>
    <row r="100" spans="1:222" s="3" customFormat="1" ht="18.75" customHeight="1" thickBot="1">
      <c r="A100" s="55"/>
      <c r="B100" s="89" t="s">
        <v>195</v>
      </c>
      <c r="C100" s="86" t="s">
        <v>178</v>
      </c>
      <c r="D100" s="83" t="str">
        <f t="shared" ref="D100" si="24">D99</f>
        <v>C.3.3</v>
      </c>
      <c r="E100" s="19">
        <v>0</v>
      </c>
      <c r="F100" s="62">
        <v>44348</v>
      </c>
      <c r="G100" s="62">
        <v>44362</v>
      </c>
      <c r="H100" s="14"/>
      <c r="I100" s="14"/>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row>
    <row r="101" spans="1:222" s="3" customFormat="1" ht="18.75" customHeight="1">
      <c r="A101" s="55"/>
      <c r="B101" s="89" t="s">
        <v>196</v>
      </c>
      <c r="C101" s="86" t="s">
        <v>180</v>
      </c>
      <c r="D101" s="83" t="str">
        <f>D100</f>
        <v>C.3.3</v>
      </c>
      <c r="E101" s="19">
        <v>0</v>
      </c>
      <c r="F101" s="62">
        <v>44362</v>
      </c>
      <c r="G101" s="62">
        <v>44378</v>
      </c>
      <c r="H101" s="14"/>
      <c r="I101" s="14"/>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row>
    <row r="102" spans="1:222" s="3" customFormat="1" ht="18.75" customHeight="1">
      <c r="A102" s="55"/>
      <c r="B102" s="89" t="s">
        <v>197</v>
      </c>
      <c r="C102" s="86" t="s">
        <v>182</v>
      </c>
      <c r="D102" s="83" t="str">
        <f t="shared" ref="D102:D103" si="25">D101</f>
        <v>C.3.3</v>
      </c>
      <c r="E102" s="19">
        <v>0</v>
      </c>
      <c r="F102" s="62">
        <v>44378</v>
      </c>
      <c r="G102" s="62">
        <v>44392</v>
      </c>
      <c r="H102" s="14"/>
      <c r="I102" s="14"/>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row>
    <row r="103" spans="1:222" s="3" customFormat="1" ht="18.75" customHeight="1">
      <c r="A103" s="55"/>
      <c r="B103" s="89" t="s">
        <v>198</v>
      </c>
      <c r="C103" s="86" t="s">
        <v>184</v>
      </c>
      <c r="D103" s="83" t="str">
        <f t="shared" si="25"/>
        <v>C.3.3</v>
      </c>
      <c r="E103" s="19">
        <v>0</v>
      </c>
      <c r="F103" s="62">
        <v>44392</v>
      </c>
      <c r="G103" s="62">
        <v>44409</v>
      </c>
      <c r="H103" s="14"/>
      <c r="I103" s="14"/>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row>
    <row r="104" spans="1:222" s="3" customFormat="1" ht="18.75" customHeight="1">
      <c r="A104" s="55"/>
      <c r="B104" s="89"/>
      <c r="C104" s="86"/>
      <c r="D104" s="83"/>
      <c r="E104" s="19"/>
      <c r="F104" s="62"/>
      <c r="G104" s="62"/>
      <c r="H104" s="14"/>
      <c r="I104" s="14"/>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row>
    <row r="105" spans="1:222" s="3" customFormat="1" ht="18.75" customHeight="1">
      <c r="A105" s="55"/>
      <c r="B105" s="89"/>
      <c r="C105" s="86"/>
      <c r="D105" s="83"/>
      <c r="E105" s="19"/>
      <c r="F105" s="62"/>
      <c r="G105" s="62"/>
      <c r="H105" s="14"/>
      <c r="I105" s="14"/>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row>
    <row r="106" spans="1:222" s="3" customFormat="1" ht="18.75" customHeight="1">
      <c r="A106" s="55"/>
      <c r="B106" s="89"/>
      <c r="C106" s="86"/>
      <c r="D106" s="83"/>
      <c r="E106" s="19"/>
      <c r="F106" s="62"/>
      <c r="G106" s="62"/>
      <c r="H106" s="14"/>
      <c r="I106" s="14"/>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row>
    <row r="107" spans="1:222" s="3" customFormat="1" ht="18.75" customHeight="1">
      <c r="A107" s="55"/>
      <c r="B107" s="69" t="s">
        <v>199</v>
      </c>
      <c r="C107" s="82" t="s">
        <v>200</v>
      </c>
      <c r="D107" s="82" t="s">
        <v>201</v>
      </c>
      <c r="E107" s="19">
        <v>0</v>
      </c>
      <c r="F107" s="62">
        <f>Project_Start</f>
        <v>44197</v>
      </c>
      <c r="G107" s="62">
        <v>44561</v>
      </c>
      <c r="H107" s="14"/>
      <c r="I107" s="14"/>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row>
    <row r="108" spans="1:222" s="3" customFormat="1" ht="18.75" customHeight="1" thickBot="1">
      <c r="A108" s="55" t="s">
        <v>49</v>
      </c>
      <c r="B108" s="69" t="s">
        <v>202</v>
      </c>
      <c r="C108" s="82" t="s">
        <v>203</v>
      </c>
      <c r="D108" s="96" t="s">
        <v>204</v>
      </c>
      <c r="E108" s="19">
        <v>0</v>
      </c>
      <c r="F108" s="62">
        <v>44317</v>
      </c>
      <c r="G108" s="62">
        <v>44348</v>
      </c>
      <c r="H108" s="14"/>
      <c r="I108" s="14">
        <f t="shared" ca="1" si="11"/>
        <v>32</v>
      </c>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row>
    <row r="109" spans="1:222" s="3" customFormat="1" ht="18.75" customHeight="1" thickBot="1">
      <c r="A109" s="55"/>
      <c r="B109" s="97" t="s">
        <v>205</v>
      </c>
      <c r="C109" s="98" t="s">
        <v>164</v>
      </c>
      <c r="D109" s="83" t="str">
        <f t="shared" ref="D109:D112" si="26">D108</f>
        <v>C.4.0</v>
      </c>
      <c r="E109" s="19">
        <v>0</v>
      </c>
      <c r="F109" s="62">
        <v>44317</v>
      </c>
      <c r="G109" s="62">
        <v>44348</v>
      </c>
      <c r="H109" s="14"/>
      <c r="I109" s="14"/>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row>
    <row r="110" spans="1:222" s="3" customFormat="1" ht="18.75" customHeight="1" thickBot="1">
      <c r="A110" s="55"/>
      <c r="B110" s="101" t="s">
        <v>206</v>
      </c>
      <c r="C110" s="102" t="s">
        <v>84</v>
      </c>
      <c r="D110" s="83" t="str">
        <f t="shared" si="26"/>
        <v>C.4.0</v>
      </c>
      <c r="E110" s="19">
        <v>0</v>
      </c>
      <c r="F110" s="62">
        <v>44317</v>
      </c>
      <c r="G110" s="62">
        <v>44326</v>
      </c>
      <c r="H110" s="14"/>
      <c r="I110" s="14"/>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row>
    <row r="111" spans="1:222" s="3" customFormat="1" ht="18.75" customHeight="1" thickBot="1">
      <c r="A111" s="55"/>
      <c r="B111" s="101" t="s">
        <v>207</v>
      </c>
      <c r="C111" s="102" t="s">
        <v>86</v>
      </c>
      <c r="D111" s="83" t="str">
        <f t="shared" si="26"/>
        <v>C.4.0</v>
      </c>
      <c r="E111" s="19">
        <v>0</v>
      </c>
      <c r="F111" s="62">
        <v>44326</v>
      </c>
      <c r="G111" s="62">
        <v>44336</v>
      </c>
      <c r="H111" s="14"/>
      <c r="I111" s="14"/>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row>
    <row r="112" spans="1:222" s="3" customFormat="1" ht="18.75" customHeight="1" thickBot="1">
      <c r="A112" s="55"/>
      <c r="B112" s="101" t="s">
        <v>208</v>
      </c>
      <c r="C112" s="102" t="s">
        <v>88</v>
      </c>
      <c r="D112" s="83" t="str">
        <f t="shared" si="26"/>
        <v>C.4.0</v>
      </c>
      <c r="E112" s="19">
        <v>0</v>
      </c>
      <c r="F112" s="62">
        <v>44336</v>
      </c>
      <c r="G112" s="62">
        <v>44348</v>
      </c>
      <c r="H112" s="14"/>
      <c r="I112" s="14"/>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row>
    <row r="113" spans="1:222" s="3" customFormat="1" ht="18.75" customHeight="1" thickBot="1">
      <c r="A113" s="55" t="s">
        <v>49</v>
      </c>
      <c r="B113" s="69" t="s">
        <v>209</v>
      </c>
      <c r="C113" s="82" t="s">
        <v>210</v>
      </c>
      <c r="D113" s="96" t="s">
        <v>211</v>
      </c>
      <c r="E113" s="19">
        <v>0</v>
      </c>
      <c r="F113" s="62">
        <v>44348</v>
      </c>
      <c r="G113" s="62">
        <v>44409</v>
      </c>
      <c r="H113" s="14"/>
      <c r="I113" s="14">
        <f t="shared" ca="1" si="11"/>
        <v>62</v>
      </c>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row>
    <row r="114" spans="1:222" s="3" customFormat="1" ht="18.75" customHeight="1" thickBot="1">
      <c r="A114" s="55"/>
      <c r="B114" s="97" t="s">
        <v>212</v>
      </c>
      <c r="C114" s="98" t="s">
        <v>213</v>
      </c>
      <c r="D114" s="83" t="str">
        <f>D113</f>
        <v>C.4.1</v>
      </c>
      <c r="E114" s="19">
        <v>0</v>
      </c>
      <c r="F114" s="62">
        <v>44348</v>
      </c>
      <c r="G114" s="62">
        <v>44378</v>
      </c>
      <c r="H114" s="14"/>
      <c r="I114" s="14"/>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row>
    <row r="115" spans="1:222" s="3" customFormat="1" ht="18.75" customHeight="1" thickBot="1">
      <c r="A115" s="55"/>
      <c r="B115" s="101" t="s">
        <v>214</v>
      </c>
      <c r="C115" s="102" t="s">
        <v>215</v>
      </c>
      <c r="D115" s="83" t="str">
        <f t="shared" ref="D115:D118" si="27">D114</f>
        <v>C.4.1</v>
      </c>
      <c r="E115" s="19">
        <v>0</v>
      </c>
      <c r="F115" s="62">
        <v>44348</v>
      </c>
      <c r="G115" s="62">
        <v>44357</v>
      </c>
      <c r="H115" s="14"/>
      <c r="I115" s="14"/>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row>
    <row r="116" spans="1:222" s="3" customFormat="1" ht="18.75" customHeight="1" thickBot="1">
      <c r="A116" s="55"/>
      <c r="B116" s="101" t="s">
        <v>216</v>
      </c>
      <c r="C116" s="102" t="s">
        <v>217</v>
      </c>
      <c r="D116" s="83" t="str">
        <f t="shared" si="27"/>
        <v>C.4.1</v>
      </c>
      <c r="E116" s="19">
        <v>0</v>
      </c>
      <c r="F116" s="62">
        <v>44357</v>
      </c>
      <c r="G116" s="62">
        <v>44367</v>
      </c>
      <c r="H116" s="14"/>
      <c r="I116" s="14"/>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row>
    <row r="117" spans="1:222" s="3" customFormat="1" ht="18.75" customHeight="1" thickBot="1">
      <c r="A117" s="55"/>
      <c r="B117" s="101" t="s">
        <v>218</v>
      </c>
      <c r="C117" s="102" t="s">
        <v>219</v>
      </c>
      <c r="D117" s="83" t="str">
        <f t="shared" si="27"/>
        <v>C.4.1</v>
      </c>
      <c r="E117" s="19">
        <v>0</v>
      </c>
      <c r="F117" s="62">
        <v>44367</v>
      </c>
      <c r="G117" s="62">
        <v>44392</v>
      </c>
      <c r="H117" s="14"/>
      <c r="I117" s="14"/>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row>
    <row r="118" spans="1:222" s="3" customFormat="1" ht="18.75" customHeight="1" thickBot="1">
      <c r="A118" s="55"/>
      <c r="B118" s="101" t="s">
        <v>220</v>
      </c>
      <c r="C118" s="102" t="s">
        <v>221</v>
      </c>
      <c r="D118" s="83" t="str">
        <f t="shared" si="27"/>
        <v>C.4.1</v>
      </c>
      <c r="E118" s="19">
        <v>0</v>
      </c>
      <c r="F118" s="62">
        <v>44392</v>
      </c>
      <c r="G118" s="62">
        <v>44409</v>
      </c>
      <c r="H118" s="14"/>
      <c r="I118" s="14"/>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row>
    <row r="119" spans="1:222" s="3" customFormat="1" ht="18.75" customHeight="1">
      <c r="A119" s="55"/>
      <c r="B119" s="88"/>
      <c r="C119" s="100" t="s">
        <v>69</v>
      </c>
      <c r="D119" s="82"/>
      <c r="E119" s="19"/>
      <c r="F119" s="62"/>
      <c r="G119" s="62"/>
      <c r="H119" s="14"/>
      <c r="I119" s="14"/>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row>
    <row r="120" spans="1:222" s="3" customFormat="1" ht="18.75" customHeight="1">
      <c r="A120" s="55" t="s">
        <v>49</v>
      </c>
      <c r="B120" s="69" t="s">
        <v>222</v>
      </c>
      <c r="C120" s="82" t="s">
        <v>223</v>
      </c>
      <c r="D120" s="96" t="s">
        <v>224</v>
      </c>
      <c r="E120" s="19">
        <v>0</v>
      </c>
      <c r="F120" s="62">
        <v>44409</v>
      </c>
      <c r="G120" s="62">
        <v>44440</v>
      </c>
      <c r="H120" s="14"/>
      <c r="I120" s="14">
        <f t="shared" ca="1" si="11"/>
        <v>32</v>
      </c>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row>
    <row r="121" spans="1:222" s="3" customFormat="1" ht="18.75" customHeight="1">
      <c r="A121" s="55"/>
      <c r="B121" s="97" t="s">
        <v>225</v>
      </c>
      <c r="C121" s="98" t="s">
        <v>226</v>
      </c>
      <c r="D121" s="83" t="str">
        <f>D120</f>
        <v>C.4.2</v>
      </c>
      <c r="E121" s="19">
        <v>0</v>
      </c>
      <c r="F121" s="62">
        <v>44348</v>
      </c>
      <c r="G121" s="62">
        <v>44362</v>
      </c>
      <c r="H121" s="14"/>
      <c r="I121" s="14"/>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row>
    <row r="122" spans="1:222" s="3" customFormat="1" ht="18.75" customHeight="1">
      <c r="A122" s="55"/>
      <c r="B122" s="101" t="s">
        <v>227</v>
      </c>
      <c r="C122" s="102" t="s">
        <v>215</v>
      </c>
      <c r="D122" s="83" t="str">
        <f t="shared" ref="D122:D124" si="28">D121</f>
        <v>C.4.2</v>
      </c>
      <c r="E122" s="19">
        <v>0</v>
      </c>
      <c r="F122" s="62">
        <v>44362</v>
      </c>
      <c r="G122" s="62">
        <v>44378</v>
      </c>
      <c r="H122" s="14"/>
      <c r="I122" s="14"/>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row>
    <row r="123" spans="1:222" s="3" customFormat="1" ht="18.75" customHeight="1">
      <c r="A123" s="55"/>
      <c r="B123" s="101" t="s">
        <v>228</v>
      </c>
      <c r="C123" s="102" t="s">
        <v>217</v>
      </c>
      <c r="D123" s="83" t="str">
        <f t="shared" si="28"/>
        <v>C.4.2</v>
      </c>
      <c r="E123" s="19">
        <v>0</v>
      </c>
      <c r="F123" s="62">
        <v>44378</v>
      </c>
      <c r="G123" s="62">
        <v>44392</v>
      </c>
      <c r="H123" s="14"/>
      <c r="I123" s="14"/>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row>
    <row r="124" spans="1:222" s="3" customFormat="1" ht="18.75" customHeight="1">
      <c r="A124" s="55"/>
      <c r="B124" s="101" t="s">
        <v>229</v>
      </c>
      <c r="C124" s="102" t="s">
        <v>219</v>
      </c>
      <c r="D124" s="83" t="str">
        <f t="shared" si="28"/>
        <v>C.4.2</v>
      </c>
      <c r="E124" s="19">
        <v>0</v>
      </c>
      <c r="F124" s="62">
        <v>44392</v>
      </c>
      <c r="G124" s="62">
        <v>44409</v>
      </c>
      <c r="H124" s="14"/>
      <c r="I124" s="14"/>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row>
    <row r="125" spans="1:222" s="3" customFormat="1" ht="18.75" customHeight="1">
      <c r="A125" s="55" t="s">
        <v>49</v>
      </c>
      <c r="B125" s="69" t="s">
        <v>230</v>
      </c>
      <c r="C125" s="82" t="s">
        <v>231</v>
      </c>
      <c r="D125" s="96" t="s">
        <v>232</v>
      </c>
      <c r="E125" s="19">
        <v>0</v>
      </c>
      <c r="F125" s="62">
        <v>44348</v>
      </c>
      <c r="G125" s="62">
        <v>44440</v>
      </c>
      <c r="H125" s="14"/>
      <c r="I125" s="14">
        <f t="shared" ca="1" si="11"/>
        <v>93</v>
      </c>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row>
    <row r="126" spans="1:222" s="3" customFormat="1" ht="18.75" customHeight="1">
      <c r="A126" s="55"/>
      <c r="B126" s="97" t="s">
        <v>233</v>
      </c>
      <c r="C126" s="98" t="s">
        <v>234</v>
      </c>
      <c r="D126" s="83" t="str">
        <f>D125</f>
        <v>C.4.3</v>
      </c>
      <c r="E126" s="19">
        <v>0</v>
      </c>
      <c r="F126" s="62">
        <v>44348</v>
      </c>
      <c r="G126" s="62">
        <v>44362</v>
      </c>
      <c r="H126" s="14"/>
      <c r="I126" s="14"/>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row>
    <row r="127" spans="1:222" s="3" customFormat="1" ht="18.75" customHeight="1">
      <c r="A127" s="55"/>
      <c r="B127" s="101" t="s">
        <v>235</v>
      </c>
      <c r="C127" s="102" t="s">
        <v>215</v>
      </c>
      <c r="D127" s="83" t="str">
        <f t="shared" ref="D127:D129" si="29">D126</f>
        <v>C.4.3</v>
      </c>
      <c r="E127" s="19">
        <v>0</v>
      </c>
      <c r="F127" s="62">
        <v>44362</v>
      </c>
      <c r="G127" s="62">
        <v>44378</v>
      </c>
      <c r="H127" s="14"/>
      <c r="I127" s="14"/>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row>
    <row r="128" spans="1:222" s="3" customFormat="1" ht="18.75" customHeight="1">
      <c r="A128" s="55"/>
      <c r="B128" s="101" t="s">
        <v>236</v>
      </c>
      <c r="C128" s="102" t="s">
        <v>217</v>
      </c>
      <c r="D128" s="83" t="str">
        <f t="shared" si="29"/>
        <v>C.4.3</v>
      </c>
      <c r="E128" s="19">
        <v>0</v>
      </c>
      <c r="F128" s="62">
        <v>44378</v>
      </c>
      <c r="G128" s="62">
        <v>44392</v>
      </c>
      <c r="H128" s="14"/>
      <c r="I128" s="14"/>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row>
    <row r="129" spans="1:222" s="3" customFormat="1" ht="18.75" customHeight="1">
      <c r="A129" s="55"/>
      <c r="B129" s="101" t="s">
        <v>237</v>
      </c>
      <c r="C129" s="102" t="s">
        <v>219</v>
      </c>
      <c r="D129" s="83" t="str">
        <f t="shared" si="29"/>
        <v>C.4.3</v>
      </c>
      <c r="E129" s="19">
        <v>0</v>
      </c>
      <c r="F129" s="62">
        <v>44392</v>
      </c>
      <c r="G129" s="62">
        <v>44409</v>
      </c>
      <c r="H129" s="14"/>
      <c r="I129" s="14"/>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row>
    <row r="130" spans="1:222" s="3" customFormat="1" ht="21.75" customHeight="1">
      <c r="A130" s="54"/>
      <c r="B130" s="89"/>
      <c r="C130" s="86"/>
      <c r="D130" s="86"/>
      <c r="E130" s="94"/>
      <c r="F130" s="95"/>
      <c r="G130" s="95"/>
      <c r="H130" s="14"/>
      <c r="I130" s="14"/>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row>
    <row r="131" spans="1:222" s="3" customFormat="1" ht="21.75" customHeight="1">
      <c r="A131" s="54"/>
      <c r="B131" s="69" t="s">
        <v>238</v>
      </c>
      <c r="C131" s="82" t="s">
        <v>239</v>
      </c>
      <c r="D131" s="82" t="s">
        <v>240</v>
      </c>
      <c r="E131" s="19">
        <v>0</v>
      </c>
      <c r="F131" s="62">
        <v>44440</v>
      </c>
      <c r="G131" s="62">
        <v>44561</v>
      </c>
      <c r="H131" s="14"/>
      <c r="I131" s="14"/>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row>
    <row r="132" spans="1:222" s="3" customFormat="1" ht="21.75" customHeight="1">
      <c r="A132" s="54"/>
      <c r="B132" s="89"/>
      <c r="C132" s="86"/>
      <c r="D132" s="86"/>
      <c r="E132" s="94"/>
      <c r="F132" s="95"/>
      <c r="G132" s="95"/>
      <c r="H132" s="14"/>
      <c r="I132" s="14"/>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row>
    <row r="133" spans="1:222" s="3" customFormat="1" ht="21.75" customHeight="1">
      <c r="A133" s="54"/>
      <c r="B133" s="89"/>
      <c r="C133" s="86"/>
      <c r="D133" s="86"/>
      <c r="E133" s="94"/>
      <c r="F133" s="95"/>
      <c r="G133" s="95"/>
      <c r="H133" s="14"/>
      <c r="I133" s="14"/>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row>
    <row r="134" spans="1:222" s="3" customFormat="1" ht="21.75" customHeight="1">
      <c r="A134" s="54"/>
      <c r="B134" s="89"/>
      <c r="C134" s="86"/>
      <c r="D134" s="86"/>
      <c r="E134" s="94"/>
      <c r="F134" s="95"/>
      <c r="G134" s="95"/>
      <c r="H134" s="14"/>
      <c r="I134" s="14"/>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row>
    <row r="135" spans="1:222" s="3" customFormat="1" ht="30" customHeight="1">
      <c r="A135" s="55" t="s">
        <v>241</v>
      </c>
      <c r="B135" s="20" t="s">
        <v>242</v>
      </c>
      <c r="C135" s="77"/>
      <c r="D135" s="21"/>
      <c r="E135" s="21"/>
      <c r="F135" s="22"/>
      <c r="G135" s="23"/>
      <c r="H135" s="14"/>
      <c r="I135" s="14" t="str">
        <f t="shared" ca="1" si="11"/>
        <v/>
      </c>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row>
    <row r="136" spans="1:222" s="3" customFormat="1" ht="30" customHeight="1">
      <c r="A136" s="55"/>
      <c r="B136" s="70" t="s">
        <v>243</v>
      </c>
      <c r="C136" s="84" t="s">
        <v>244</v>
      </c>
      <c r="D136" s="24"/>
      <c r="E136" s="24"/>
      <c r="F136" s="63">
        <v>44562</v>
      </c>
      <c r="G136" s="63">
        <v>44926</v>
      </c>
      <c r="H136" s="14"/>
      <c r="I136" s="14">
        <f t="shared" ca="1" si="11"/>
        <v>365</v>
      </c>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row>
    <row r="137" spans="1:222" s="3" customFormat="1" ht="30" customHeight="1">
      <c r="A137" s="54"/>
      <c r="B137" s="70" t="s">
        <v>30</v>
      </c>
      <c r="C137" s="78" t="s">
        <v>31</v>
      </c>
      <c r="D137" s="78" t="s">
        <v>32</v>
      </c>
      <c r="E137" s="24">
        <v>0</v>
      </c>
      <c r="F137" s="106">
        <v>44562</v>
      </c>
      <c r="G137" s="106">
        <v>44742</v>
      </c>
      <c r="H137" s="14"/>
      <c r="I137" s="14">
        <f t="shared" ca="1" si="11"/>
        <v>181</v>
      </c>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row>
    <row r="138" spans="1:222" s="3" customFormat="1" ht="30" customHeight="1">
      <c r="A138" s="54"/>
      <c r="B138" s="70" t="s">
        <v>33</v>
      </c>
      <c r="C138" s="78" t="s">
        <v>34</v>
      </c>
      <c r="D138" s="78" t="s">
        <v>35</v>
      </c>
      <c r="E138" s="24">
        <v>0</v>
      </c>
      <c r="F138" s="106">
        <v>44562</v>
      </c>
      <c r="G138" s="106">
        <v>44607</v>
      </c>
      <c r="H138" s="14"/>
      <c r="I138" s="14">
        <f t="shared" ca="1" si="11"/>
        <v>46</v>
      </c>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row>
    <row r="139" spans="1:222" s="3" customFormat="1" ht="30" customHeight="1">
      <c r="A139" s="54"/>
      <c r="B139" s="70"/>
      <c r="C139" s="103" t="s">
        <v>36</v>
      </c>
      <c r="D139" s="78"/>
      <c r="E139" s="24"/>
      <c r="F139" s="24"/>
      <c r="G139" s="24"/>
      <c r="H139" s="14"/>
      <c r="I139" s="14" t="str">
        <f t="shared" ca="1" si="11"/>
        <v/>
      </c>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row>
    <row r="140" spans="1:222" s="3" customFormat="1" ht="30" customHeight="1">
      <c r="A140" s="54"/>
      <c r="B140" s="70" t="s">
        <v>37</v>
      </c>
      <c r="C140" s="78" t="s">
        <v>38</v>
      </c>
      <c r="D140" s="78" t="s">
        <v>39</v>
      </c>
      <c r="E140" s="24">
        <v>0</v>
      </c>
      <c r="F140" s="106">
        <v>44608</v>
      </c>
      <c r="G140" s="106">
        <v>44652</v>
      </c>
      <c r="H140" s="14"/>
      <c r="I140" s="14">
        <f t="shared" ca="1" si="11"/>
        <v>45</v>
      </c>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row>
    <row r="141" spans="1:222" s="3" customFormat="1" ht="30" customHeight="1">
      <c r="A141" s="54"/>
      <c r="B141" s="70"/>
      <c r="C141" s="103" t="s">
        <v>36</v>
      </c>
      <c r="D141" s="78"/>
      <c r="E141" s="24"/>
      <c r="F141" s="24"/>
      <c r="G141" s="24"/>
      <c r="H141" s="14"/>
      <c r="I141" s="14"/>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row>
    <row r="142" spans="1:222" s="3" customFormat="1" ht="30" customHeight="1">
      <c r="A142" s="54"/>
      <c r="B142" s="70" t="s">
        <v>75</v>
      </c>
      <c r="C142" s="78" t="s">
        <v>76</v>
      </c>
      <c r="D142" s="78" t="s">
        <v>77</v>
      </c>
      <c r="E142" s="24">
        <v>0</v>
      </c>
      <c r="F142" s="106">
        <v>44653</v>
      </c>
      <c r="G142" s="106">
        <v>44698</v>
      </c>
      <c r="H142" s="14"/>
      <c r="I142" s="14"/>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row>
    <row r="143" spans="1:222" s="3" customFormat="1" ht="30" customHeight="1">
      <c r="A143" s="54"/>
      <c r="B143" s="70"/>
      <c r="C143" s="103" t="s">
        <v>245</v>
      </c>
      <c r="D143" s="78"/>
      <c r="E143" s="24"/>
      <c r="F143" s="24"/>
      <c r="G143" s="24"/>
      <c r="H143" s="14"/>
      <c r="I143" s="14" t="str">
        <f t="shared" ca="1" si="11"/>
        <v/>
      </c>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row>
    <row r="144" spans="1:222" s="3" customFormat="1" ht="30" customHeight="1">
      <c r="A144" s="54"/>
      <c r="B144" s="70" t="s">
        <v>246</v>
      </c>
      <c r="C144" s="78" t="s">
        <v>247</v>
      </c>
      <c r="D144" s="78" t="s">
        <v>248</v>
      </c>
      <c r="E144" s="24">
        <v>0</v>
      </c>
      <c r="F144" s="106">
        <v>44699</v>
      </c>
      <c r="G144" s="106">
        <v>44742</v>
      </c>
      <c r="H144" s="14"/>
      <c r="I144" s="14"/>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row>
    <row r="145" spans="1:222" s="3" customFormat="1" ht="30" customHeight="1">
      <c r="A145" s="54"/>
      <c r="B145" s="70"/>
      <c r="C145" s="103" t="s">
        <v>36</v>
      </c>
      <c r="D145" s="78"/>
      <c r="E145" s="24"/>
      <c r="F145" s="24"/>
      <c r="G145" s="24"/>
      <c r="H145" s="14"/>
      <c r="I145" s="14"/>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row>
    <row r="146" spans="1:222" s="3" customFormat="1" ht="30" customHeight="1">
      <c r="A146" s="54"/>
      <c r="B146" s="70" t="s">
        <v>139</v>
      </c>
      <c r="C146" s="78" t="s">
        <v>140</v>
      </c>
      <c r="D146" s="78" t="s">
        <v>141</v>
      </c>
      <c r="E146" s="24">
        <v>0</v>
      </c>
      <c r="F146" s="106">
        <v>44743</v>
      </c>
      <c r="G146" s="106">
        <v>44926</v>
      </c>
      <c r="H146" s="14"/>
      <c r="I146" s="14"/>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row>
    <row r="147" spans="1:222" s="3" customFormat="1" ht="30" customHeight="1">
      <c r="A147" s="54"/>
      <c r="B147" s="70" t="s">
        <v>142</v>
      </c>
      <c r="C147" s="78" t="s">
        <v>143</v>
      </c>
      <c r="D147" s="78" t="s">
        <v>144</v>
      </c>
      <c r="E147" s="24">
        <v>0</v>
      </c>
      <c r="F147" s="106">
        <v>44743</v>
      </c>
      <c r="G147" s="106">
        <v>44788</v>
      </c>
      <c r="H147" s="14"/>
      <c r="I147" s="14"/>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row>
    <row r="148" spans="1:222" s="3" customFormat="1" ht="30" customHeight="1">
      <c r="A148" s="54"/>
      <c r="B148" s="70"/>
      <c r="C148" s="103" t="s">
        <v>36</v>
      </c>
      <c r="D148" s="78"/>
      <c r="E148" s="24"/>
      <c r="F148" s="24"/>
      <c r="G148" s="24"/>
      <c r="H148" s="14"/>
      <c r="I148" s="14"/>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row>
    <row r="149" spans="1:222" s="3" customFormat="1" ht="30" customHeight="1">
      <c r="A149" s="54"/>
      <c r="B149" s="70" t="s">
        <v>145</v>
      </c>
      <c r="C149" s="78" t="s">
        <v>146</v>
      </c>
      <c r="D149" s="78" t="s">
        <v>147</v>
      </c>
      <c r="E149" s="24">
        <v>0</v>
      </c>
      <c r="F149" s="106">
        <v>44789</v>
      </c>
      <c r="G149" s="106">
        <v>44835</v>
      </c>
      <c r="H149" s="14"/>
      <c r="I149" s="14"/>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row>
    <row r="150" spans="1:222" s="3" customFormat="1" ht="30" customHeight="1">
      <c r="A150" s="54"/>
      <c r="B150" s="70"/>
      <c r="C150" s="103" t="s">
        <v>36</v>
      </c>
      <c r="D150" s="78"/>
      <c r="E150" s="24"/>
      <c r="F150" s="24"/>
      <c r="G150" s="24"/>
      <c r="H150" s="14"/>
      <c r="I150" s="14"/>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row>
    <row r="151" spans="1:222" s="3" customFormat="1" ht="30" customHeight="1">
      <c r="A151" s="54"/>
      <c r="B151" s="70" t="s">
        <v>199</v>
      </c>
      <c r="C151" s="78" t="s">
        <v>200</v>
      </c>
      <c r="D151" s="78" t="s">
        <v>201</v>
      </c>
      <c r="E151" s="24">
        <v>0</v>
      </c>
      <c r="F151" s="106">
        <v>44836</v>
      </c>
      <c r="G151" s="106">
        <v>44882</v>
      </c>
      <c r="H151" s="14"/>
      <c r="I151" s="14"/>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row>
    <row r="152" spans="1:222" s="3" customFormat="1" ht="30" customHeight="1">
      <c r="A152" s="54"/>
      <c r="B152" s="70"/>
      <c r="C152" s="103" t="s">
        <v>36</v>
      </c>
      <c r="D152" s="78"/>
      <c r="E152" s="24"/>
      <c r="F152" s="24"/>
      <c r="G152" s="24"/>
      <c r="H152" s="14"/>
      <c r="I152" s="14"/>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row>
    <row r="153" spans="1:222" s="3" customFormat="1" ht="30" customHeight="1">
      <c r="A153" s="54"/>
      <c r="B153" s="70" t="s">
        <v>238</v>
      </c>
      <c r="C153" s="78" t="s">
        <v>239</v>
      </c>
      <c r="D153" s="78" t="s">
        <v>240</v>
      </c>
      <c r="E153" s="24">
        <v>0</v>
      </c>
      <c r="F153" s="106">
        <v>44883</v>
      </c>
      <c r="G153" s="106">
        <v>44926</v>
      </c>
      <c r="H153" s="14"/>
      <c r="I153" s="14"/>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row>
    <row r="154" spans="1:222" s="3" customFormat="1" ht="30" customHeight="1">
      <c r="A154" s="54"/>
      <c r="B154" s="70"/>
      <c r="C154" s="103" t="s">
        <v>36</v>
      </c>
      <c r="D154" s="78"/>
      <c r="E154" s="24"/>
      <c r="F154" s="24"/>
      <c r="G154" s="24"/>
      <c r="H154" s="14"/>
      <c r="I154" s="14"/>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row>
    <row r="155" spans="1:222" s="3" customFormat="1" ht="30" customHeight="1">
      <c r="A155" s="54"/>
      <c r="B155" s="70"/>
      <c r="C155" s="78"/>
      <c r="D155" s="78"/>
      <c r="E155" s="24"/>
      <c r="F155" s="24"/>
      <c r="G155" s="24"/>
      <c r="H155" s="14"/>
      <c r="I155" s="14"/>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row>
    <row r="156" spans="1:222" s="3" customFormat="1" ht="30" customHeight="1">
      <c r="A156" s="54" t="s">
        <v>249</v>
      </c>
      <c r="B156" s="25" t="s">
        <v>250</v>
      </c>
      <c r="C156" s="79"/>
      <c r="D156" s="26"/>
      <c r="E156" s="26"/>
      <c r="F156" s="27"/>
      <c r="G156" s="28"/>
      <c r="H156" s="14"/>
      <c r="I156" s="14" t="str">
        <f t="shared" ca="1" si="11"/>
        <v/>
      </c>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row>
    <row r="157" spans="1:222" s="3" customFormat="1" ht="30" customHeight="1">
      <c r="A157" s="54"/>
      <c r="B157" s="107" t="s">
        <v>251</v>
      </c>
      <c r="C157" s="108" t="s">
        <v>252</v>
      </c>
      <c r="D157" s="109"/>
      <c r="E157" s="109"/>
      <c r="F157" s="110">
        <v>44927</v>
      </c>
      <c r="G157" s="110">
        <v>45291</v>
      </c>
      <c r="H157" s="14"/>
      <c r="I157" s="14"/>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row>
    <row r="158" spans="1:222" s="3" customFormat="1" ht="30" customHeight="1">
      <c r="A158" s="54"/>
      <c r="B158" s="71" t="s">
        <v>30</v>
      </c>
      <c r="C158" s="80" t="s">
        <v>31</v>
      </c>
      <c r="D158" s="105" t="s">
        <v>32</v>
      </c>
      <c r="E158" s="29">
        <v>0</v>
      </c>
      <c r="F158" s="111">
        <v>44927</v>
      </c>
      <c r="G158" s="111">
        <v>45107</v>
      </c>
      <c r="H158" s="14"/>
      <c r="I158" s="14">
        <f t="shared" ca="1" si="11"/>
        <v>181</v>
      </c>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row>
    <row r="159" spans="1:222" s="3" customFormat="1" ht="30" customHeight="1">
      <c r="A159" s="54"/>
      <c r="B159" s="71" t="s">
        <v>33</v>
      </c>
      <c r="C159" s="80" t="s">
        <v>34</v>
      </c>
      <c r="D159" s="80" t="s">
        <v>35</v>
      </c>
      <c r="E159" s="29">
        <v>0</v>
      </c>
      <c r="F159" s="111">
        <v>44927</v>
      </c>
      <c r="G159" s="111">
        <v>44972</v>
      </c>
      <c r="H159" s="14"/>
      <c r="I159" s="14">
        <f t="shared" ca="1" si="11"/>
        <v>46</v>
      </c>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row>
    <row r="160" spans="1:222" s="3" customFormat="1" ht="30" customHeight="1">
      <c r="A160" s="54"/>
      <c r="B160" s="71"/>
      <c r="C160" s="104" t="s">
        <v>36</v>
      </c>
      <c r="D160" s="80"/>
      <c r="E160" s="29"/>
      <c r="F160" s="109"/>
      <c r="G160" s="109"/>
      <c r="H160" s="14"/>
      <c r="I160" s="14" t="str">
        <f t="shared" ca="1" si="11"/>
        <v/>
      </c>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row>
    <row r="161" spans="1:222" s="3" customFormat="1" ht="30" customHeight="1">
      <c r="A161" s="54"/>
      <c r="B161" s="71" t="s">
        <v>37</v>
      </c>
      <c r="C161" s="80" t="s">
        <v>38</v>
      </c>
      <c r="D161" s="80" t="s">
        <v>39</v>
      </c>
      <c r="E161" s="29">
        <v>0</v>
      </c>
      <c r="F161" s="111">
        <v>44973</v>
      </c>
      <c r="G161" s="111">
        <v>45017</v>
      </c>
      <c r="H161" s="14"/>
      <c r="I161" s="14">
        <f t="shared" ca="1" si="11"/>
        <v>45</v>
      </c>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row>
    <row r="162" spans="1:222" s="3" customFormat="1" ht="30" customHeight="1">
      <c r="A162" s="54"/>
      <c r="B162" s="71"/>
      <c r="C162" s="104" t="s">
        <v>36</v>
      </c>
      <c r="D162" s="80"/>
      <c r="E162" s="29"/>
      <c r="F162" s="109"/>
      <c r="G162" s="109"/>
      <c r="H162" s="14"/>
      <c r="I162" s="14" t="str">
        <f t="shared" ca="1" si="11"/>
        <v/>
      </c>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row>
    <row r="163" spans="1:222" s="3" customFormat="1" ht="30" customHeight="1">
      <c r="A163" s="54"/>
      <c r="B163" s="71" t="s">
        <v>46</v>
      </c>
      <c r="C163" s="112" t="s">
        <v>253</v>
      </c>
      <c r="D163" s="80"/>
      <c r="E163" s="29"/>
      <c r="F163" s="109"/>
      <c r="G163" s="109"/>
      <c r="H163" s="14"/>
      <c r="I163" s="14"/>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row>
    <row r="164" spans="1:222" s="3" customFormat="1" ht="30" customHeight="1">
      <c r="A164" s="54"/>
      <c r="B164" s="71" t="s">
        <v>75</v>
      </c>
      <c r="C164" s="80" t="s">
        <v>254</v>
      </c>
      <c r="D164" s="80" t="s">
        <v>77</v>
      </c>
      <c r="E164" s="29">
        <v>0</v>
      </c>
      <c r="F164" s="111">
        <v>45018</v>
      </c>
      <c r="G164" s="111">
        <v>45063</v>
      </c>
      <c r="H164" s="14"/>
      <c r="I164" s="14"/>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row>
    <row r="165" spans="1:222" s="3" customFormat="1" ht="30" customHeight="1">
      <c r="A165" s="54"/>
      <c r="B165" s="71"/>
      <c r="C165" s="104" t="s">
        <v>36</v>
      </c>
      <c r="D165" s="80"/>
      <c r="E165" s="29"/>
      <c r="F165" s="109"/>
      <c r="G165" s="109"/>
      <c r="H165" s="14"/>
      <c r="I165" s="14"/>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row>
    <row r="166" spans="1:222" s="3" customFormat="1" ht="30" customHeight="1">
      <c r="A166" s="54"/>
      <c r="B166" s="71" t="s">
        <v>246</v>
      </c>
      <c r="C166" s="80" t="s">
        <v>247</v>
      </c>
      <c r="D166" s="80" t="s">
        <v>248</v>
      </c>
      <c r="E166" s="29">
        <v>0</v>
      </c>
      <c r="F166" s="111">
        <v>45064</v>
      </c>
      <c r="G166" s="111">
        <v>45107</v>
      </c>
      <c r="H166" s="14"/>
      <c r="I166" s="14"/>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row>
    <row r="167" spans="1:222" s="3" customFormat="1" ht="30" customHeight="1">
      <c r="A167" s="54"/>
      <c r="B167" s="71"/>
      <c r="C167" s="104" t="s">
        <v>36</v>
      </c>
      <c r="D167" s="80"/>
      <c r="E167" s="29"/>
      <c r="F167" s="109"/>
      <c r="G167" s="109"/>
      <c r="H167" s="14"/>
      <c r="I167" s="14"/>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row>
    <row r="168" spans="1:222" s="3" customFormat="1" ht="30" customHeight="1">
      <c r="A168" s="54"/>
      <c r="B168" s="71" t="s">
        <v>139</v>
      </c>
      <c r="C168" s="80" t="s">
        <v>140</v>
      </c>
      <c r="D168" s="80" t="s">
        <v>141</v>
      </c>
      <c r="E168" s="29">
        <v>0</v>
      </c>
      <c r="F168" s="111">
        <v>45108</v>
      </c>
      <c r="G168" s="111">
        <v>45291</v>
      </c>
      <c r="H168" s="14"/>
      <c r="I168" s="14"/>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row>
    <row r="169" spans="1:222" s="3" customFormat="1" ht="30" customHeight="1">
      <c r="A169" s="54"/>
      <c r="B169" s="71" t="s">
        <v>142</v>
      </c>
      <c r="C169" s="80" t="s">
        <v>143</v>
      </c>
      <c r="D169" s="80" t="s">
        <v>144</v>
      </c>
      <c r="E169" s="29">
        <v>0</v>
      </c>
      <c r="F169" s="111">
        <v>45108</v>
      </c>
      <c r="G169" s="111">
        <v>45153</v>
      </c>
      <c r="H169" s="14"/>
      <c r="I169" s="14"/>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row>
    <row r="170" spans="1:222" s="3" customFormat="1" ht="30" customHeight="1">
      <c r="A170" s="54"/>
      <c r="B170" s="71"/>
      <c r="C170" s="104" t="s">
        <v>36</v>
      </c>
      <c r="D170" s="80"/>
      <c r="E170" s="29"/>
      <c r="F170" s="109"/>
      <c r="G170" s="109"/>
      <c r="H170" s="14"/>
      <c r="I170" s="14"/>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row>
    <row r="171" spans="1:222" s="3" customFormat="1" ht="30" customHeight="1">
      <c r="A171" s="54"/>
      <c r="B171" s="71" t="s">
        <v>145</v>
      </c>
      <c r="C171" s="80" t="s">
        <v>146</v>
      </c>
      <c r="D171" s="80" t="s">
        <v>147</v>
      </c>
      <c r="E171" s="29">
        <v>0</v>
      </c>
      <c r="F171" s="111">
        <v>45154</v>
      </c>
      <c r="G171" s="111">
        <v>45200</v>
      </c>
      <c r="H171" s="14"/>
      <c r="I171" s="14"/>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row>
    <row r="172" spans="1:222" s="3" customFormat="1" ht="30" customHeight="1">
      <c r="A172" s="54"/>
      <c r="B172" s="71"/>
      <c r="C172" s="104" t="s">
        <v>36</v>
      </c>
      <c r="D172" s="80"/>
      <c r="E172" s="29"/>
      <c r="F172" s="109"/>
      <c r="G172" s="109"/>
      <c r="H172" s="14"/>
      <c r="I172" s="14"/>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row>
    <row r="173" spans="1:222" s="3" customFormat="1" ht="30" customHeight="1">
      <c r="A173" s="54"/>
      <c r="B173" s="71" t="s">
        <v>199</v>
      </c>
      <c r="C173" s="80" t="s">
        <v>200</v>
      </c>
      <c r="D173" s="80" t="s">
        <v>201</v>
      </c>
      <c r="E173" s="29">
        <v>0</v>
      </c>
      <c r="F173" s="111">
        <v>45201</v>
      </c>
      <c r="G173" s="111">
        <v>45247</v>
      </c>
      <c r="H173" s="14"/>
      <c r="I173" s="14"/>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row>
    <row r="174" spans="1:222" s="3" customFormat="1" ht="30" customHeight="1">
      <c r="A174" s="54"/>
      <c r="B174" s="71"/>
      <c r="C174" s="104" t="s">
        <v>36</v>
      </c>
      <c r="D174" s="80"/>
      <c r="E174" s="29"/>
      <c r="F174" s="109"/>
      <c r="G174" s="109"/>
      <c r="H174" s="14"/>
      <c r="I174" s="14"/>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row>
    <row r="175" spans="1:222" s="3" customFormat="1" ht="30" customHeight="1">
      <c r="A175" s="54"/>
      <c r="B175" s="71" t="s">
        <v>238</v>
      </c>
      <c r="C175" s="80" t="s">
        <v>239</v>
      </c>
      <c r="D175" s="80" t="s">
        <v>240</v>
      </c>
      <c r="E175" s="29">
        <v>0</v>
      </c>
      <c r="F175" s="111">
        <v>45248</v>
      </c>
      <c r="G175" s="111">
        <v>45291</v>
      </c>
      <c r="H175" s="14"/>
      <c r="I175" s="14"/>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row>
    <row r="176" spans="1:222" s="3" customFormat="1" ht="30" customHeight="1">
      <c r="A176" s="54"/>
      <c r="B176" s="97" t="s">
        <v>255</v>
      </c>
      <c r="C176" s="104" t="s">
        <v>36</v>
      </c>
      <c r="D176" s="80"/>
      <c r="E176" s="29"/>
      <c r="F176" s="64"/>
      <c r="G176" s="64"/>
      <c r="H176" s="14"/>
      <c r="I176" s="14"/>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row>
    <row r="177" spans="1:222" s="3" customFormat="1" ht="30" customHeight="1">
      <c r="A177" s="54"/>
      <c r="B177" s="71"/>
      <c r="C177" s="104"/>
      <c r="D177" s="80"/>
      <c r="E177" s="29"/>
      <c r="F177" s="64"/>
      <c r="G177" s="64"/>
      <c r="H177" s="14"/>
      <c r="I177" s="14"/>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row>
    <row r="178" spans="1:222" s="3" customFormat="1" ht="30" customHeight="1">
      <c r="A178" s="54" t="s">
        <v>249</v>
      </c>
      <c r="B178" s="30" t="s">
        <v>256</v>
      </c>
      <c r="C178" s="81"/>
      <c r="D178" s="31"/>
      <c r="E178" s="31"/>
      <c r="F178" s="32"/>
      <c r="G178" s="33"/>
      <c r="H178" s="14"/>
      <c r="I178" s="14" t="str">
        <f t="shared" ca="1" si="11"/>
        <v/>
      </c>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row>
    <row r="179" spans="1:222" s="3" customFormat="1" ht="30" customHeight="1">
      <c r="A179" s="54"/>
      <c r="B179" s="72" t="s">
        <v>257</v>
      </c>
      <c r="C179" s="85" t="s">
        <v>258</v>
      </c>
      <c r="D179" s="34"/>
      <c r="E179" s="34"/>
      <c r="F179" s="65">
        <v>45292</v>
      </c>
      <c r="G179" s="65">
        <v>45657</v>
      </c>
      <c r="H179" s="14"/>
      <c r="I179" s="14">
        <f t="shared" ca="1" si="11"/>
        <v>366</v>
      </c>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row>
    <row r="180" spans="1:222" s="3" customFormat="1" ht="30" customHeight="1">
      <c r="A180" s="54" t="s">
        <v>259</v>
      </c>
      <c r="B180" s="73"/>
      <c r="C180" s="68"/>
      <c r="D180" s="68"/>
      <c r="E180" s="13"/>
      <c r="F180" s="66"/>
      <c r="G180" s="66"/>
      <c r="H180" s="14"/>
      <c r="I180" s="14" t="str">
        <f t="shared" ca="1" si="11"/>
        <v/>
      </c>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row>
    <row r="181" spans="1:222" s="3" customFormat="1" ht="30" customHeight="1">
      <c r="A181" s="55" t="s">
        <v>260</v>
      </c>
      <c r="B181" s="35" t="s">
        <v>261</v>
      </c>
      <c r="C181" s="36"/>
      <c r="D181" s="36"/>
      <c r="E181" s="37"/>
      <c r="F181" s="38"/>
      <c r="G181" s="39"/>
      <c r="H181" s="40"/>
      <c r="I181" s="40" t="str">
        <f t="shared" ca="1" si="11"/>
        <v/>
      </c>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2"/>
      <c r="DI181" s="42"/>
      <c r="DJ181" s="42"/>
      <c r="DK181" s="42"/>
      <c r="DL181" s="42"/>
      <c r="DM181" s="42"/>
      <c r="DN181" s="42"/>
      <c r="DO181" s="42"/>
      <c r="DP181" s="42"/>
      <c r="DQ181" s="42"/>
      <c r="DR181" s="42"/>
      <c r="DS181" s="42"/>
      <c r="DT181" s="42"/>
      <c r="DU181" s="42"/>
      <c r="DV181" s="42"/>
      <c r="DW181" s="42"/>
      <c r="DX181" s="42"/>
      <c r="DY181" s="42"/>
      <c r="DZ181" s="42"/>
      <c r="EA181" s="42"/>
      <c r="EB181" s="42"/>
      <c r="EC181" s="42"/>
      <c r="ED181" s="42"/>
      <c r="EE181" s="42"/>
      <c r="EF181" s="42"/>
      <c r="EG181" s="42"/>
      <c r="EH181" s="42"/>
      <c r="EI181" s="42"/>
      <c r="EJ181" s="42"/>
      <c r="EK181" s="42"/>
      <c r="EL181" s="42"/>
      <c r="EM181" s="42"/>
      <c r="EN181" s="42"/>
      <c r="EO181" s="42"/>
      <c r="EP181" s="42"/>
      <c r="EQ181" s="42"/>
      <c r="ER181" s="42"/>
      <c r="ES181" s="42"/>
      <c r="ET181" s="42"/>
      <c r="EU181" s="42"/>
      <c r="EV181" s="42"/>
      <c r="EW181" s="42"/>
      <c r="EX181" s="42"/>
      <c r="EY181" s="42"/>
      <c r="EZ181" s="42"/>
      <c r="FA181" s="42"/>
      <c r="FB181" s="42"/>
      <c r="FC181" s="42"/>
      <c r="FD181" s="42"/>
      <c r="FE181" s="42"/>
      <c r="FF181" s="42"/>
      <c r="FG181" s="42"/>
      <c r="FH181" s="42"/>
      <c r="FI181" s="42"/>
      <c r="FJ181" s="42"/>
      <c r="FK181" s="42"/>
      <c r="FL181" s="42"/>
      <c r="FM181" s="42"/>
      <c r="FN181" s="42"/>
      <c r="FO181" s="42"/>
      <c r="FP181" s="42"/>
      <c r="FQ181" s="42"/>
      <c r="FR181" s="42"/>
      <c r="FS181" s="42"/>
      <c r="FT181" s="42"/>
      <c r="FU181" s="42"/>
      <c r="FV181" s="42"/>
      <c r="FW181" s="42"/>
      <c r="FX181" s="42"/>
      <c r="FY181" s="42"/>
      <c r="FZ181" s="42"/>
      <c r="GA181" s="42"/>
      <c r="GB181" s="42"/>
      <c r="GC181" s="42"/>
      <c r="GD181" s="42"/>
      <c r="GE181" s="42"/>
      <c r="GF181" s="42"/>
      <c r="GG181" s="42"/>
      <c r="GH181" s="42"/>
      <c r="GI181" s="42"/>
      <c r="GJ181" s="42"/>
      <c r="GK181" s="42"/>
      <c r="GL181" s="42"/>
      <c r="GM181" s="42"/>
      <c r="GN181" s="42"/>
      <c r="GO181" s="42"/>
      <c r="GP181" s="42"/>
      <c r="GQ181" s="42"/>
      <c r="GR181" s="42"/>
      <c r="GS181" s="42"/>
      <c r="GT181" s="42"/>
      <c r="GU181" s="42"/>
      <c r="GV181" s="42"/>
      <c r="GW181" s="42"/>
      <c r="GX181" s="42"/>
      <c r="GY181" s="42"/>
      <c r="GZ181" s="42"/>
      <c r="HA181" s="42"/>
      <c r="HB181" s="42"/>
      <c r="HC181" s="42"/>
      <c r="HD181" s="42"/>
      <c r="HE181" s="42"/>
      <c r="HF181" s="42"/>
      <c r="HG181" s="42"/>
      <c r="HH181" s="42"/>
      <c r="HI181" s="42"/>
      <c r="HJ181" s="42"/>
      <c r="HK181" s="42"/>
      <c r="HL181" s="42"/>
      <c r="HM181" s="42"/>
      <c r="HN181" s="42"/>
    </row>
    <row r="182" spans="1:222" ht="30" customHeight="1">
      <c r="H182" s="6"/>
    </row>
    <row r="183" spans="1:222" ht="30" customHeight="1">
      <c r="C183" s="11"/>
      <c r="D183" s="11"/>
      <c r="G183" s="56"/>
    </row>
    <row r="184" spans="1:222" ht="30" customHeight="1">
      <c r="C184" s="12"/>
      <c r="D184" s="12"/>
    </row>
  </sheetData>
  <mergeCells count="53">
    <mergeCell ref="BB4:BE4"/>
    <mergeCell ref="F3:G3"/>
    <mergeCell ref="C3:E3"/>
    <mergeCell ref="C4:E4"/>
    <mergeCell ref="B5:H5"/>
    <mergeCell ref="AF4:AI4"/>
    <mergeCell ref="AJ4:AN4"/>
    <mergeCell ref="AO4:AR4"/>
    <mergeCell ref="AS4:AW4"/>
    <mergeCell ref="AX4:BA4"/>
    <mergeCell ref="J4:N4"/>
    <mergeCell ref="O4:R4"/>
    <mergeCell ref="S4:V4"/>
    <mergeCell ref="W4:AA4"/>
    <mergeCell ref="AB4:AE4"/>
    <mergeCell ref="BF4:BJ4"/>
    <mergeCell ref="BK4:BN4"/>
    <mergeCell ref="BO4:BR4"/>
    <mergeCell ref="BS4:BW4"/>
    <mergeCell ref="BX4:CA4"/>
    <mergeCell ref="CX4:DA4"/>
    <mergeCell ref="DB4:DE4"/>
    <mergeCell ref="DF4:DJ4"/>
    <mergeCell ref="DK4:DN4"/>
    <mergeCell ref="CB4:CE4"/>
    <mergeCell ref="CF4:CJ4"/>
    <mergeCell ref="CK4:CN4"/>
    <mergeCell ref="CO4:CR4"/>
    <mergeCell ref="CS4:CW4"/>
    <mergeCell ref="DO4:DR4"/>
    <mergeCell ref="DS4:DW4"/>
    <mergeCell ref="DX4:EA4"/>
    <mergeCell ref="EB4:EE4"/>
    <mergeCell ref="EF4:EJ4"/>
    <mergeCell ref="EK4:EN4"/>
    <mergeCell ref="EO4:ES4"/>
    <mergeCell ref="ET4:EW4"/>
    <mergeCell ref="EX4:FA4"/>
    <mergeCell ref="FB4:FF4"/>
    <mergeCell ref="GB4:GF4"/>
    <mergeCell ref="GG4:GJ4"/>
    <mergeCell ref="GK4:GN4"/>
    <mergeCell ref="GO4:GS4"/>
    <mergeCell ref="FG4:FJ4"/>
    <mergeCell ref="FK4:FN4"/>
    <mergeCell ref="FO4:FR4"/>
    <mergeCell ref="FS4:FW4"/>
    <mergeCell ref="FX4:GA4"/>
    <mergeCell ref="GT4:GW4"/>
    <mergeCell ref="GX4:HA4"/>
    <mergeCell ref="HB4:HF4"/>
    <mergeCell ref="HG4:HJ4"/>
    <mergeCell ref="HK4:HN4"/>
  </mergeCells>
  <conditionalFormatting sqref="E7:E13 E28:E31 E47:E50 E52:E60 E81:E84 E119 E16 E20 E22:E24 F137:G141 E132:E141 E143:G143 E145:G150 E152:E156 F152:G155 E159:E181 E130">
    <cfRule type="dataBar" priority="292">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J6:O8 X7:AQ8 Y6:AQ6 GD6:GZ8 HM7:HN8 HM181:HN181 GC181:GZ181 X181:AQ181 J181:O181 J5:GZ5 J9:HN36 J40:HN41 J47:HN48 J56:HN60 J115:HN119 J144:HN180 J78:HN99 J70:HN76 J130:HN142">
    <cfRule type="expression" dxfId="128" priority="311">
      <formula>AND(TODAY()&gt;=J$5,TODAY()&lt;K$5)</formula>
    </cfRule>
  </conditionalFormatting>
  <conditionalFormatting sqref="J7:O8 X7:AQ8 GD7:GZ8 HM7:HN8 HM181:HN181 GC181:GZ181 X181:AQ181 J181:O181 J9:HN36 J40:HN41 J47:HN48 J56:HN60 J115:HN119 J144:HN180 J78:HN99 J70:HN76 J130:HN142">
    <cfRule type="expression" dxfId="127" priority="305">
      <formula>AND(task_start&lt;=J$5,ROUNDDOWN((task_end-task_start+1)*task_progress,0)+task_start-1&gt;=J$5)</formula>
    </cfRule>
    <cfRule type="expression" dxfId="126" priority="306" stopIfTrue="1">
      <formula>AND(task_end&gt;=J$5,task_start&lt;K$5)</formula>
    </cfRule>
  </conditionalFormatting>
  <conditionalFormatting sqref="P7:W8 P6:X6 P181:W181">
    <cfRule type="expression" dxfId="125" priority="314">
      <formula>AND(TODAY()&gt;=P$5,TODAY()&lt;X$5)</formula>
    </cfRule>
  </conditionalFormatting>
  <conditionalFormatting sqref="P7:W8 P181:W181">
    <cfRule type="expression" dxfId="124" priority="319">
      <formula>AND(task_start&lt;=P$5,ROUNDDOWN((task_end-task_start+1)*task_progress,0)+task_start-1&gt;=P$5)</formula>
    </cfRule>
    <cfRule type="expression" dxfId="123" priority="320" stopIfTrue="1">
      <formula>AND(task_end&gt;=P$5,task_start&lt;X$5)</formula>
    </cfRule>
  </conditionalFormatting>
  <conditionalFormatting sqref="FA181:FX181">
    <cfRule type="expression" dxfId="122" priority="323">
      <formula>AND(TODAY()&gt;=FA$5,TODAY()&lt;GD$5)</formula>
    </cfRule>
  </conditionalFormatting>
  <conditionalFormatting sqref="FA181:FX181">
    <cfRule type="expression" dxfId="121" priority="331">
      <formula>AND(task_start&lt;=FA$5,ROUNDDOWN((task_end-task_start+1)*task_progress,0)+task_start-1&gt;=FA$5)</formula>
    </cfRule>
    <cfRule type="expression" dxfId="120" priority="332" stopIfTrue="1">
      <formula>AND(task_end&gt;=FA$5,task_start&lt;GD$5)</formula>
    </cfRule>
  </conditionalFormatting>
  <conditionalFormatting sqref="DY181:EV181">
    <cfRule type="expression" dxfId="119" priority="333">
      <formula>AND(TODAY()&gt;=DY$5,TODAY()&lt;GD$5)</formula>
    </cfRule>
  </conditionalFormatting>
  <conditionalFormatting sqref="DY181:EV181">
    <cfRule type="expression" dxfId="118" priority="335">
      <formula>AND(task_start&lt;=DY$5,ROUNDDOWN((task_end-task_start+1)*task_progress,0)+task_start-1&gt;=DY$5)</formula>
    </cfRule>
    <cfRule type="expression" dxfId="117" priority="336" stopIfTrue="1">
      <formula>AND(task_end&gt;=DY$5,task_start&lt;GD$5)</formula>
    </cfRule>
  </conditionalFormatting>
  <conditionalFormatting sqref="CW181:DT181">
    <cfRule type="expression" dxfId="116" priority="337">
      <formula>AND(TODAY()&gt;=CW$5,TODAY()&lt;GD$5)</formula>
    </cfRule>
  </conditionalFormatting>
  <conditionalFormatting sqref="CW181:DT181">
    <cfRule type="expression" dxfId="115" priority="339">
      <formula>AND(task_start&lt;=CW$5,ROUNDDOWN((task_end-task_start+1)*task_progress,0)+task_start-1&gt;=CW$5)</formula>
    </cfRule>
    <cfRule type="expression" dxfId="114" priority="340" stopIfTrue="1">
      <formula>AND(task_end&gt;=CW$5,task_start&lt;GD$5)</formula>
    </cfRule>
  </conditionalFormatting>
  <conditionalFormatting sqref="BU181:CR181">
    <cfRule type="expression" dxfId="113" priority="341">
      <formula>AND(TODAY()&gt;=BU$5,TODAY()&lt;GD$5)</formula>
    </cfRule>
  </conditionalFormatting>
  <conditionalFormatting sqref="BU181:CR181">
    <cfRule type="expression" dxfId="112" priority="343">
      <formula>AND(task_start&lt;=BU$5,ROUNDDOWN((task_end-task_start+1)*task_progress,0)+task_start-1&gt;=BU$5)</formula>
    </cfRule>
    <cfRule type="expression" dxfId="111" priority="344" stopIfTrue="1">
      <formula>AND(task_end&gt;=BU$5,task_start&lt;GD$5)</formula>
    </cfRule>
  </conditionalFormatting>
  <conditionalFormatting sqref="AR6:BP8 AR181:BP181">
    <cfRule type="expression" dxfId="110" priority="345">
      <formula>AND(TODAY()&gt;=AR$5,TODAY()&lt;GC$5)</formula>
    </cfRule>
  </conditionalFormatting>
  <conditionalFormatting sqref="AR7:BP8 AR181:BP181">
    <cfRule type="expression" dxfId="109" priority="347">
      <formula>AND(task_start&lt;=AR$5,ROUNDDOWN((task_end-task_start+1)*task_progress,0)+task_start-1&gt;=AR$5)</formula>
    </cfRule>
    <cfRule type="expression" dxfId="108" priority="348" stopIfTrue="1">
      <formula>AND(task_end&gt;=AR$5,task_start&lt;GC$5)</formula>
    </cfRule>
  </conditionalFormatting>
  <conditionalFormatting sqref="HA5:HA8 HB6:HN6 HA181">
    <cfRule type="expression" dxfId="107" priority="351">
      <formula>AND(TODAY()&gt;=HA$5,TODAY()&lt;HJ$5)</formula>
    </cfRule>
  </conditionalFormatting>
  <conditionalFormatting sqref="HA7:HA8 HA181">
    <cfRule type="expression" dxfId="106" priority="362">
      <formula>AND(task_start&lt;=HA$5,ROUNDDOWN((task_end-task_start+1)*task_progress,0)+task_start-1&gt;=HA$5)</formula>
    </cfRule>
    <cfRule type="expression" dxfId="105" priority="363" stopIfTrue="1">
      <formula>AND(task_end&gt;=HA$5,task_start&lt;HJ$5)</formula>
    </cfRule>
  </conditionalFormatting>
  <conditionalFormatting sqref="FY181">
    <cfRule type="expression" dxfId="104" priority="371">
      <formula>AND(TODAY()&gt;=FY$5,TODAY()&lt;HJ$5)</formula>
    </cfRule>
  </conditionalFormatting>
  <conditionalFormatting sqref="FY181">
    <cfRule type="expression" dxfId="103" priority="374">
      <formula>AND(task_start&lt;=FY$5,ROUNDDOWN((task_end-task_start+1)*task_progress,0)+task_start-1&gt;=FY$5)</formula>
    </cfRule>
    <cfRule type="expression" dxfId="102" priority="375" stopIfTrue="1">
      <formula>AND(task_end&gt;=FY$5,task_start&lt;HJ$5)</formula>
    </cfRule>
  </conditionalFormatting>
  <conditionalFormatting sqref="EW181">
    <cfRule type="expression" dxfId="101" priority="377">
      <formula>AND(TODAY()&gt;=EW$5,TODAY()&lt;HJ$5)</formula>
    </cfRule>
  </conditionalFormatting>
  <conditionalFormatting sqref="EW181">
    <cfRule type="expression" dxfId="100" priority="380">
      <formula>AND(task_start&lt;=EW$5,ROUNDDOWN((task_end-task_start+1)*task_progress,0)+task_start-1&gt;=EW$5)</formula>
    </cfRule>
    <cfRule type="expression" dxfId="99" priority="381" stopIfTrue="1">
      <formula>AND(task_end&gt;=EW$5,task_start&lt;HJ$5)</formula>
    </cfRule>
  </conditionalFormatting>
  <conditionalFormatting sqref="DU181">
    <cfRule type="expression" dxfId="98" priority="383">
      <formula>AND(TODAY()&gt;=DU$5,TODAY()&lt;HJ$5)</formula>
    </cfRule>
  </conditionalFormatting>
  <conditionalFormatting sqref="DU181">
    <cfRule type="expression" dxfId="97" priority="386">
      <formula>AND(task_start&lt;=DU$5,ROUNDDOWN((task_end-task_start+1)*task_progress,0)+task_start-1&gt;=DU$5)</formula>
    </cfRule>
    <cfRule type="expression" dxfId="96" priority="387" stopIfTrue="1">
      <formula>AND(task_end&gt;=DU$5,task_start&lt;HJ$5)</formula>
    </cfRule>
  </conditionalFormatting>
  <conditionalFormatting sqref="CS181">
    <cfRule type="expression" dxfId="95" priority="389">
      <formula>AND(TODAY()&gt;=CS$5,TODAY()&lt;HJ$5)</formula>
    </cfRule>
  </conditionalFormatting>
  <conditionalFormatting sqref="CS181">
    <cfRule type="expression" dxfId="94" priority="392">
      <formula>AND(task_start&lt;=CS$5,ROUNDDOWN((task_end-task_start+1)*task_progress,0)+task_start-1&gt;=CS$5)</formula>
    </cfRule>
    <cfRule type="expression" dxfId="93" priority="393" stopIfTrue="1">
      <formula>AND(task_end&gt;=CS$5,task_start&lt;HJ$5)</formula>
    </cfRule>
  </conditionalFormatting>
  <conditionalFormatting sqref="BQ6:BQ8 BQ181">
    <cfRule type="expression" dxfId="92" priority="395">
      <formula>AND(TODAY()&gt;=BQ$5,TODAY()&lt;HJ$5)</formula>
    </cfRule>
  </conditionalFormatting>
  <conditionalFormatting sqref="BQ7:BQ8 BQ181">
    <cfRule type="expression" dxfId="91" priority="400">
      <formula>AND(task_start&lt;=BQ$5,ROUNDDOWN((task_end-task_start+1)*task_progress,0)+task_start-1&gt;=BQ$5)</formula>
    </cfRule>
    <cfRule type="expression" dxfId="90" priority="401" stopIfTrue="1">
      <formula>AND(task_end&gt;=BQ$5,task_start&lt;HJ$5)</formula>
    </cfRule>
  </conditionalFormatting>
  <conditionalFormatting sqref="HJ7:HL8 HJ181:HL181">
    <cfRule type="expression" dxfId="89" priority="402">
      <formula>AND(TODAY()&gt;=HJ$5,TODAY()&lt;HM$5)</formula>
    </cfRule>
  </conditionalFormatting>
  <conditionalFormatting sqref="HJ7:HL8 HJ181:HL181">
    <cfRule type="expression" dxfId="88" priority="404">
      <formula>AND(task_start&lt;=HJ$5,ROUNDDOWN((task_end-task_start+1)*task_progress,0)+task_start-1&gt;=HJ$5)</formula>
    </cfRule>
    <cfRule type="expression" dxfId="87" priority="405" stopIfTrue="1">
      <formula>AND(task_end&gt;=HJ$5,task_start&lt;HM$5)</formula>
    </cfRule>
  </conditionalFormatting>
  <conditionalFormatting sqref="HB7:HI8 HB5:HN5 HB181:HI181">
    <cfRule type="expression" dxfId="86" priority="409">
      <formula>AND(TODAY()&gt;=HB$5,TODAY()&lt;HM$5)</formula>
    </cfRule>
  </conditionalFormatting>
  <conditionalFormatting sqref="HB7:HI8 HB181:HI181">
    <cfRule type="expression" dxfId="85" priority="415">
      <formula>AND(task_start&lt;=HB$5,ROUNDDOWN((task_end-task_start+1)*task_progress,0)+task_start-1&gt;=HB$5)</formula>
    </cfRule>
    <cfRule type="expression" dxfId="84" priority="416" stopIfTrue="1">
      <formula>AND(task_end&gt;=HB$5,task_start&lt;HM$5)</formula>
    </cfRule>
  </conditionalFormatting>
  <conditionalFormatting sqref="FZ181:GB181">
    <cfRule type="expression" dxfId="83" priority="418">
      <formula>AND(TODAY()&gt;=FZ$5,TODAY()&lt;HM$5)</formula>
    </cfRule>
  </conditionalFormatting>
  <conditionalFormatting sqref="FZ181:GB181">
    <cfRule type="expression" dxfId="82" priority="421">
      <formula>AND(task_start&lt;=FZ$5,ROUNDDOWN((task_end-task_start+1)*task_progress,0)+task_start-1&gt;=FZ$5)</formula>
    </cfRule>
    <cfRule type="expression" dxfId="81" priority="422" stopIfTrue="1">
      <formula>AND(task_end&gt;=FZ$5,task_start&lt;HM$5)</formula>
    </cfRule>
  </conditionalFormatting>
  <conditionalFormatting sqref="EX181:EZ181">
    <cfRule type="expression" dxfId="80" priority="424">
      <formula>AND(TODAY()&gt;=EX$5,TODAY()&lt;HM$5)</formula>
    </cfRule>
  </conditionalFormatting>
  <conditionalFormatting sqref="EX181:EZ181">
    <cfRule type="expression" dxfId="79" priority="427">
      <formula>AND(task_start&lt;=EX$5,ROUNDDOWN((task_end-task_start+1)*task_progress,0)+task_start-1&gt;=EX$5)</formula>
    </cfRule>
    <cfRule type="expression" dxfId="78" priority="428" stopIfTrue="1">
      <formula>AND(task_end&gt;=EX$5,task_start&lt;HM$5)</formula>
    </cfRule>
  </conditionalFormatting>
  <conditionalFormatting sqref="DV181:DX181">
    <cfRule type="expression" dxfId="77" priority="430">
      <formula>AND(TODAY()&gt;=DV$5,TODAY()&lt;HM$5)</formula>
    </cfRule>
  </conditionalFormatting>
  <conditionalFormatting sqref="DV181:DX181">
    <cfRule type="expression" dxfId="76" priority="433">
      <formula>AND(task_start&lt;=DV$5,ROUNDDOWN((task_end-task_start+1)*task_progress,0)+task_start-1&gt;=DV$5)</formula>
    </cfRule>
    <cfRule type="expression" dxfId="75" priority="434" stopIfTrue="1">
      <formula>AND(task_end&gt;=DV$5,task_start&lt;HM$5)</formula>
    </cfRule>
  </conditionalFormatting>
  <conditionalFormatting sqref="CT181:CV181">
    <cfRule type="expression" dxfId="74" priority="436">
      <formula>AND(TODAY()&gt;=CT$5,TODAY()&lt;HM$5)</formula>
    </cfRule>
  </conditionalFormatting>
  <conditionalFormatting sqref="CT181:CV181">
    <cfRule type="expression" dxfId="73" priority="439">
      <formula>AND(task_start&lt;=CT$5,ROUNDDOWN((task_end-task_start+1)*task_progress,0)+task_start-1&gt;=CT$5)</formula>
    </cfRule>
    <cfRule type="expression" dxfId="72" priority="440" stopIfTrue="1">
      <formula>AND(task_end&gt;=CT$5,task_start&lt;HM$5)</formula>
    </cfRule>
  </conditionalFormatting>
  <conditionalFormatting sqref="BR6:GC8 BR181:BT181">
    <cfRule type="expression" dxfId="71" priority="442">
      <formula>AND(TODAY()&gt;=BR$5,TODAY()&lt;HM$5)</formula>
    </cfRule>
  </conditionalFormatting>
  <conditionalFormatting sqref="BR7:GC8 BR181:BT181">
    <cfRule type="expression" dxfId="70" priority="447">
      <formula>AND(task_start&lt;=BR$5,ROUNDDOWN((task_end-task_start+1)*task_progress,0)+task_start-1&gt;=BR$5)</formula>
    </cfRule>
    <cfRule type="expression" dxfId="69" priority="448" stopIfTrue="1">
      <formula>AND(task_end&gt;=BR$5,task_start&lt;HM$5)</formula>
    </cfRule>
  </conditionalFormatting>
  <conditionalFormatting sqref="J143:HN143">
    <cfRule type="expression" dxfId="68" priority="213">
      <formula>AND(TODAY()&gt;=J$5,TODAY()&lt;K$5)</formula>
    </cfRule>
  </conditionalFormatting>
  <conditionalFormatting sqref="J143:HN143">
    <cfRule type="expression" dxfId="67" priority="211">
      <formula>AND(task_start&lt;=J$5,ROUNDDOWN((task_end-task_start+1)*task_progress,0)+task_start-1&gt;=J$5)</formula>
    </cfRule>
    <cfRule type="expression" dxfId="66" priority="212" stopIfTrue="1">
      <formula>AND(task_end&gt;=J$5,task_start&lt;K$5)</formula>
    </cfRule>
  </conditionalFormatting>
  <conditionalFormatting sqref="E25:E27">
    <cfRule type="dataBar" priority="178">
      <dataBar>
        <cfvo type="num" val="0"/>
        <cfvo type="num" val="1"/>
        <color theme="0" tint="-0.249977111117893"/>
      </dataBar>
      <extLst>
        <ext xmlns:x14="http://schemas.microsoft.com/office/spreadsheetml/2009/9/main" uri="{B025F937-C7B1-47D3-B67F-A62EFF666E3E}">
          <x14:id>{E8C26648-8291-4A34-8495-79A23B80C589}</x14:id>
        </ext>
      </extLst>
    </cfRule>
  </conditionalFormatting>
  <conditionalFormatting sqref="E32:E35">
    <cfRule type="dataBar" priority="176">
      <dataBar>
        <cfvo type="num" val="0"/>
        <cfvo type="num" val="1"/>
        <color theme="0" tint="-0.249977111117893"/>
      </dataBar>
      <extLst>
        <ext xmlns:x14="http://schemas.microsoft.com/office/spreadsheetml/2009/9/main" uri="{B025F937-C7B1-47D3-B67F-A62EFF666E3E}">
          <x14:id>{06CACC2E-9580-4F42-ABC8-5C23AFA6471B}</x14:id>
        </ext>
      </extLst>
    </cfRule>
  </conditionalFormatting>
  <conditionalFormatting sqref="E36">
    <cfRule type="dataBar" priority="174">
      <dataBar>
        <cfvo type="num" val="0"/>
        <cfvo type="num" val="1"/>
        <color theme="0" tint="-0.249977111117893"/>
      </dataBar>
      <extLst>
        <ext xmlns:x14="http://schemas.microsoft.com/office/spreadsheetml/2009/9/main" uri="{B025F937-C7B1-47D3-B67F-A62EFF666E3E}">
          <x14:id>{443306EE-C787-4080-8B86-49605F92D2A0}</x14:id>
        </ext>
      </extLst>
    </cfRule>
  </conditionalFormatting>
  <conditionalFormatting sqref="E37:E41">
    <cfRule type="dataBar" priority="170">
      <dataBar>
        <cfvo type="num" val="0"/>
        <cfvo type="num" val="1"/>
        <color theme="0" tint="-0.249977111117893"/>
      </dataBar>
      <extLst>
        <ext xmlns:x14="http://schemas.microsoft.com/office/spreadsheetml/2009/9/main" uri="{B025F937-C7B1-47D3-B67F-A62EFF666E3E}">
          <x14:id>{795A398A-1232-443A-B8E7-B847D8AE18B6}</x14:id>
        </ext>
      </extLst>
    </cfRule>
  </conditionalFormatting>
  <conditionalFormatting sqref="J37:HN39">
    <cfRule type="expression" dxfId="65" priority="173">
      <formula>AND(TODAY()&gt;=J$5,TODAY()&lt;K$5)</formula>
    </cfRule>
  </conditionalFormatting>
  <conditionalFormatting sqref="J37:HN39">
    <cfRule type="expression" dxfId="64" priority="171">
      <formula>AND(task_start&lt;=J$5,ROUNDDOWN((task_end-task_start+1)*task_progress,0)+task_start-1&gt;=J$5)</formula>
    </cfRule>
    <cfRule type="expression" dxfId="63" priority="172" stopIfTrue="1">
      <formula>AND(task_end&gt;=J$5,task_start&lt;K$5)</formula>
    </cfRule>
  </conditionalFormatting>
  <conditionalFormatting sqref="J45:HN46">
    <cfRule type="expression" dxfId="62" priority="169">
      <formula>AND(TODAY()&gt;=J$5,TODAY()&lt;K$5)</formula>
    </cfRule>
  </conditionalFormatting>
  <conditionalFormatting sqref="J45:HN46">
    <cfRule type="expression" dxfId="61" priority="167">
      <formula>AND(task_start&lt;=J$5,ROUNDDOWN((task_end-task_start+1)*task_progress,0)+task_start-1&gt;=J$5)</formula>
    </cfRule>
    <cfRule type="expression" dxfId="60" priority="168" stopIfTrue="1">
      <formula>AND(task_end&gt;=J$5,task_start&lt;K$5)</formula>
    </cfRule>
  </conditionalFormatting>
  <conditionalFormatting sqref="E42:E46">
    <cfRule type="dataBar" priority="163">
      <dataBar>
        <cfvo type="num" val="0"/>
        <cfvo type="num" val="1"/>
        <color theme="0" tint="-0.249977111117893"/>
      </dataBar>
      <extLst>
        <ext xmlns:x14="http://schemas.microsoft.com/office/spreadsheetml/2009/9/main" uri="{B025F937-C7B1-47D3-B67F-A62EFF666E3E}">
          <x14:id>{998BAB40-1739-4F8F-AAAD-FB9AFD31001C}</x14:id>
        </ext>
      </extLst>
    </cfRule>
  </conditionalFormatting>
  <conditionalFormatting sqref="J42:HN44">
    <cfRule type="expression" dxfId="59" priority="166">
      <formula>AND(TODAY()&gt;=J$5,TODAY()&lt;K$5)</formula>
    </cfRule>
  </conditionalFormatting>
  <conditionalFormatting sqref="J42:HN44">
    <cfRule type="expression" dxfId="58" priority="164">
      <formula>AND(task_start&lt;=J$5,ROUNDDOWN((task_end-task_start+1)*task_progress,0)+task_start-1&gt;=J$5)</formula>
    </cfRule>
    <cfRule type="expression" dxfId="57" priority="165" stopIfTrue="1">
      <formula>AND(task_end&gt;=J$5,task_start&lt;K$5)</formula>
    </cfRule>
  </conditionalFormatting>
  <conditionalFormatting sqref="J49:HN51">
    <cfRule type="expression" dxfId="56" priority="162">
      <formula>AND(TODAY()&gt;=J$5,TODAY()&lt;K$5)</formula>
    </cfRule>
  </conditionalFormatting>
  <conditionalFormatting sqref="J49:HN51">
    <cfRule type="expression" dxfId="55" priority="160">
      <formula>AND(task_start&lt;=J$5,ROUNDDOWN((task_end-task_start+1)*task_progress,0)+task_start-1&gt;=J$5)</formula>
    </cfRule>
    <cfRule type="expression" dxfId="54" priority="161" stopIfTrue="1">
      <formula>AND(task_end&gt;=J$5,task_start&lt;K$5)</formula>
    </cfRule>
  </conditionalFormatting>
  <conditionalFormatting sqref="J52:HN53">
    <cfRule type="expression" dxfId="53" priority="155">
      <formula>AND(TODAY()&gt;=J$5,TODAY()&lt;K$5)</formula>
    </cfRule>
  </conditionalFormatting>
  <conditionalFormatting sqref="J52:HN53">
    <cfRule type="expression" dxfId="52" priority="153">
      <formula>AND(task_start&lt;=J$5,ROUNDDOWN((task_end-task_start+1)*task_progress,0)+task_start-1&gt;=J$5)</formula>
    </cfRule>
    <cfRule type="expression" dxfId="51" priority="154" stopIfTrue="1">
      <formula>AND(task_end&gt;=J$5,task_start&lt;K$5)</formula>
    </cfRule>
  </conditionalFormatting>
  <conditionalFormatting sqref="J54:HN55">
    <cfRule type="expression" dxfId="50" priority="151">
      <formula>AND(TODAY()&gt;=J$5,TODAY()&lt;K$5)</formula>
    </cfRule>
  </conditionalFormatting>
  <conditionalFormatting sqref="J54:HN55">
    <cfRule type="expression" dxfId="49" priority="149">
      <formula>AND(task_start&lt;=J$5,ROUNDDOWN((task_end-task_start+1)*task_progress,0)+task_start-1&gt;=J$5)</formula>
    </cfRule>
    <cfRule type="expression" dxfId="48" priority="150" stopIfTrue="1">
      <formula>AND(task_end&gt;=J$5,task_start&lt;K$5)</formula>
    </cfRule>
  </conditionalFormatting>
  <conditionalFormatting sqref="E51">
    <cfRule type="dataBar" priority="148">
      <dataBar>
        <cfvo type="num" val="0"/>
        <cfvo type="num" val="1"/>
        <color theme="0" tint="-0.249977111117893"/>
      </dataBar>
      <extLst>
        <ext xmlns:x14="http://schemas.microsoft.com/office/spreadsheetml/2009/9/main" uri="{B025F937-C7B1-47D3-B67F-A62EFF666E3E}">
          <x14:id>{8488E656-2F28-4E4A-8F2F-171BE9F4DD11}</x14:id>
        </ext>
      </extLst>
    </cfRule>
  </conditionalFormatting>
  <conditionalFormatting sqref="E76">
    <cfRule type="dataBar" priority="147">
      <dataBar>
        <cfvo type="num" val="0"/>
        <cfvo type="num" val="1"/>
        <color theme="0" tint="-0.249977111117893"/>
      </dataBar>
      <extLst>
        <ext xmlns:x14="http://schemas.microsoft.com/office/spreadsheetml/2009/9/main" uri="{B025F937-C7B1-47D3-B67F-A62EFF666E3E}">
          <x14:id>{41C33A6D-9067-451D-A5C5-6A874DB58514}</x14:id>
        </ext>
      </extLst>
    </cfRule>
  </conditionalFormatting>
  <conditionalFormatting sqref="J77:HN77">
    <cfRule type="expression" dxfId="47" priority="146">
      <formula>AND(TODAY()&gt;=J$5,TODAY()&lt;K$5)</formula>
    </cfRule>
  </conditionalFormatting>
  <conditionalFormatting sqref="J77:HN77">
    <cfRule type="expression" dxfId="46" priority="144">
      <formula>AND(task_start&lt;=J$5,ROUNDDOWN((task_end-task_start+1)*task_progress,0)+task_start-1&gt;=J$5)</formula>
    </cfRule>
    <cfRule type="expression" dxfId="45" priority="145" stopIfTrue="1">
      <formula>AND(task_end&gt;=J$5,task_start&lt;K$5)</formula>
    </cfRule>
  </conditionalFormatting>
  <conditionalFormatting sqref="E77">
    <cfRule type="dataBar" priority="143">
      <dataBar>
        <cfvo type="num" val="0"/>
        <cfvo type="num" val="1"/>
        <color theme="0" tint="-0.249977111117893"/>
      </dataBar>
      <extLst>
        <ext xmlns:x14="http://schemas.microsoft.com/office/spreadsheetml/2009/9/main" uri="{B025F937-C7B1-47D3-B67F-A62EFF666E3E}">
          <x14:id>{7E68030C-6F6E-40D6-BACA-6EB745CB15F4}</x14:id>
        </ext>
      </extLst>
    </cfRule>
  </conditionalFormatting>
  <conditionalFormatting sqref="E78:E80">
    <cfRule type="dataBar" priority="142">
      <dataBar>
        <cfvo type="num" val="0"/>
        <cfvo type="num" val="1"/>
        <color theme="0" tint="-0.249977111117893"/>
      </dataBar>
      <extLst>
        <ext xmlns:x14="http://schemas.microsoft.com/office/spreadsheetml/2009/9/main" uri="{B025F937-C7B1-47D3-B67F-A62EFF666E3E}">
          <x14:id>{D3853220-6B4E-4E81-9BEA-F0CB96BC0810}</x14:id>
        </ext>
      </extLst>
    </cfRule>
  </conditionalFormatting>
  <conditionalFormatting sqref="E87:E92">
    <cfRule type="dataBar" priority="141">
      <dataBar>
        <cfvo type="num" val="0"/>
        <cfvo type="num" val="1"/>
        <color theme="0" tint="-0.249977111117893"/>
      </dataBar>
      <extLst>
        <ext xmlns:x14="http://schemas.microsoft.com/office/spreadsheetml/2009/9/main" uri="{B025F937-C7B1-47D3-B67F-A62EFF666E3E}">
          <x14:id>{5A7DB7CE-558F-4A53-860B-81FE06712DDB}</x14:id>
        </ext>
      </extLst>
    </cfRule>
  </conditionalFormatting>
  <conditionalFormatting sqref="E85:E86">
    <cfRule type="dataBar" priority="140">
      <dataBar>
        <cfvo type="num" val="0"/>
        <cfvo type="num" val="1"/>
        <color theme="0" tint="-0.249977111117893"/>
      </dataBar>
      <extLst>
        <ext xmlns:x14="http://schemas.microsoft.com/office/spreadsheetml/2009/9/main" uri="{B025F937-C7B1-47D3-B67F-A62EFF666E3E}">
          <x14:id>{AE8C72B8-F94D-4566-B0C2-573D6F70DBF4}</x14:id>
        </ext>
      </extLst>
    </cfRule>
  </conditionalFormatting>
  <conditionalFormatting sqref="E99">
    <cfRule type="dataBar" priority="139">
      <dataBar>
        <cfvo type="num" val="0"/>
        <cfvo type="num" val="1"/>
        <color theme="0" tint="-0.249977111117893"/>
      </dataBar>
      <extLst>
        <ext xmlns:x14="http://schemas.microsoft.com/office/spreadsheetml/2009/9/main" uri="{B025F937-C7B1-47D3-B67F-A62EFF666E3E}">
          <x14:id>{B24112EB-E398-40FC-A1E7-F4DA99CF45A1}</x14:id>
        </ext>
      </extLst>
    </cfRule>
  </conditionalFormatting>
  <conditionalFormatting sqref="E98">
    <cfRule type="dataBar" priority="138">
      <dataBar>
        <cfvo type="num" val="0"/>
        <cfvo type="num" val="1"/>
        <color theme="0" tint="-0.249977111117893"/>
      </dataBar>
      <extLst>
        <ext xmlns:x14="http://schemas.microsoft.com/office/spreadsheetml/2009/9/main" uri="{B025F937-C7B1-47D3-B67F-A62EFF666E3E}">
          <x14:id>{0524755F-F793-41D6-BB3E-E5586BFB37A6}</x14:id>
        </ext>
      </extLst>
    </cfRule>
  </conditionalFormatting>
  <conditionalFormatting sqref="E93:E97">
    <cfRule type="dataBar" priority="133">
      <dataBar>
        <cfvo type="num" val="0"/>
        <cfvo type="num" val="1"/>
        <color theme="0" tint="-0.249977111117893"/>
      </dataBar>
      <extLst>
        <ext xmlns:x14="http://schemas.microsoft.com/office/spreadsheetml/2009/9/main" uri="{B025F937-C7B1-47D3-B67F-A62EFF666E3E}">
          <x14:id>{50B1CF3B-DE0E-42D7-9737-8186DB27721D}</x14:id>
        </ext>
      </extLst>
    </cfRule>
  </conditionalFormatting>
  <conditionalFormatting sqref="J107:HN107">
    <cfRule type="expression" dxfId="44" priority="132">
      <formula>AND(TODAY()&gt;=J$5,TODAY()&lt;K$5)</formula>
    </cfRule>
  </conditionalFormatting>
  <conditionalFormatting sqref="J107:HN107">
    <cfRule type="expression" dxfId="43" priority="130">
      <formula>AND(task_start&lt;=J$5,ROUNDDOWN((task_end-task_start+1)*task_progress,0)+task_start-1&gt;=J$5)</formula>
    </cfRule>
    <cfRule type="expression" dxfId="42" priority="131" stopIfTrue="1">
      <formula>AND(task_end&gt;=J$5,task_start&lt;K$5)</formula>
    </cfRule>
  </conditionalFormatting>
  <conditionalFormatting sqref="E108">
    <cfRule type="dataBar" priority="125">
      <dataBar>
        <cfvo type="num" val="0"/>
        <cfvo type="num" val="1"/>
        <color theme="0" tint="-0.249977111117893"/>
      </dataBar>
      <extLst>
        <ext xmlns:x14="http://schemas.microsoft.com/office/spreadsheetml/2009/9/main" uri="{B025F937-C7B1-47D3-B67F-A62EFF666E3E}">
          <x14:id>{1F2CEDBC-D3DB-4D93-872A-F00BA77A22E6}</x14:id>
        </ext>
      </extLst>
    </cfRule>
  </conditionalFormatting>
  <conditionalFormatting sqref="J108:HN108">
    <cfRule type="expression" dxfId="41" priority="128">
      <formula>AND(TODAY()&gt;=J$5,TODAY()&lt;K$5)</formula>
    </cfRule>
  </conditionalFormatting>
  <conditionalFormatting sqref="J108:HN108">
    <cfRule type="expression" dxfId="40" priority="126">
      <formula>AND(task_start&lt;=J$5,ROUNDDOWN((task_end-task_start+1)*task_progress,0)+task_start-1&gt;=J$5)</formula>
    </cfRule>
    <cfRule type="expression" dxfId="39" priority="127" stopIfTrue="1">
      <formula>AND(task_end&gt;=J$5,task_start&lt;K$5)</formula>
    </cfRule>
  </conditionalFormatting>
  <conditionalFormatting sqref="E113:E118">
    <cfRule type="dataBar" priority="118">
      <dataBar>
        <cfvo type="num" val="0"/>
        <cfvo type="num" val="1"/>
        <color theme="0" tint="-0.249977111117893"/>
      </dataBar>
      <extLst>
        <ext xmlns:x14="http://schemas.microsoft.com/office/spreadsheetml/2009/9/main" uri="{B025F937-C7B1-47D3-B67F-A62EFF666E3E}">
          <x14:id>{2596B9CB-47C2-47B4-9AB0-59E73B1BF647}</x14:id>
        </ext>
      </extLst>
    </cfRule>
  </conditionalFormatting>
  <conditionalFormatting sqref="J113:HN114">
    <cfRule type="expression" dxfId="38" priority="121">
      <formula>AND(TODAY()&gt;=J$5,TODAY()&lt;K$5)</formula>
    </cfRule>
  </conditionalFormatting>
  <conditionalFormatting sqref="J113:HN114">
    <cfRule type="expression" dxfId="37" priority="119">
      <formula>AND(task_start&lt;=J$5,ROUNDDOWN((task_end-task_start+1)*task_progress,0)+task_start-1&gt;=J$5)</formula>
    </cfRule>
    <cfRule type="expression" dxfId="36" priority="120" stopIfTrue="1">
      <formula>AND(task_end&gt;=J$5,task_start&lt;K$5)</formula>
    </cfRule>
  </conditionalFormatting>
  <conditionalFormatting sqref="E109:E112">
    <cfRule type="dataBar" priority="114">
      <dataBar>
        <cfvo type="num" val="0"/>
        <cfvo type="num" val="1"/>
        <color theme="0" tint="-0.249977111117893"/>
      </dataBar>
      <extLst>
        <ext xmlns:x14="http://schemas.microsoft.com/office/spreadsheetml/2009/9/main" uri="{B025F937-C7B1-47D3-B67F-A62EFF666E3E}">
          <x14:id>{85DEB5C8-829E-4119-A2E8-DBFAD1EA1DF7}</x14:id>
        </ext>
      </extLst>
    </cfRule>
  </conditionalFormatting>
  <conditionalFormatting sqref="J109:HN112">
    <cfRule type="expression" dxfId="35" priority="117">
      <formula>AND(TODAY()&gt;=J$5,TODAY()&lt;K$5)</formula>
    </cfRule>
  </conditionalFormatting>
  <conditionalFormatting sqref="J109:HN112">
    <cfRule type="expression" dxfId="34" priority="115">
      <formula>AND(task_start&lt;=J$5,ROUNDDOWN((task_end-task_start+1)*task_progress,0)+task_start-1&gt;=J$5)</formula>
    </cfRule>
    <cfRule type="expression" dxfId="33" priority="116" stopIfTrue="1">
      <formula>AND(task_end&gt;=J$5,task_start&lt;K$5)</formula>
    </cfRule>
  </conditionalFormatting>
  <conditionalFormatting sqref="E15">
    <cfRule type="dataBar" priority="109">
      <dataBar>
        <cfvo type="num" val="0"/>
        <cfvo type="num" val="1"/>
        <color theme="0" tint="-0.249977111117893"/>
      </dataBar>
      <extLst>
        <ext xmlns:x14="http://schemas.microsoft.com/office/spreadsheetml/2009/9/main" uri="{B025F937-C7B1-47D3-B67F-A62EFF666E3E}">
          <x14:id>{C58327DD-4EE1-41A9-8366-27B91CD9DE8E}</x14:id>
        </ext>
      </extLst>
    </cfRule>
  </conditionalFormatting>
  <conditionalFormatting sqref="E14">
    <cfRule type="dataBar" priority="108">
      <dataBar>
        <cfvo type="num" val="0"/>
        <cfvo type="num" val="1"/>
        <color theme="0" tint="-0.249977111117893"/>
      </dataBar>
      <extLst>
        <ext xmlns:x14="http://schemas.microsoft.com/office/spreadsheetml/2009/9/main" uri="{B025F937-C7B1-47D3-B67F-A62EFF666E3E}">
          <x14:id>{5185B594-3646-4ED3-B2ED-B259D70865BB}</x14:id>
        </ext>
      </extLst>
    </cfRule>
  </conditionalFormatting>
  <conditionalFormatting sqref="E17">
    <cfRule type="dataBar" priority="107">
      <dataBar>
        <cfvo type="num" val="0"/>
        <cfvo type="num" val="1"/>
        <color theme="0" tint="-0.249977111117893"/>
      </dataBar>
      <extLst>
        <ext xmlns:x14="http://schemas.microsoft.com/office/spreadsheetml/2009/9/main" uri="{B025F937-C7B1-47D3-B67F-A62EFF666E3E}">
          <x14:id>{FDF11B51-5A65-4803-A0A3-4DDB1A391000}</x14:id>
        </ext>
      </extLst>
    </cfRule>
  </conditionalFormatting>
  <conditionalFormatting sqref="E18">
    <cfRule type="dataBar" priority="106">
      <dataBar>
        <cfvo type="num" val="0"/>
        <cfvo type="num" val="1"/>
        <color theme="0" tint="-0.249977111117893"/>
      </dataBar>
      <extLst>
        <ext xmlns:x14="http://schemas.microsoft.com/office/spreadsheetml/2009/9/main" uri="{B025F937-C7B1-47D3-B67F-A62EFF666E3E}">
          <x14:id>{A5CCCABE-9A28-41C1-814E-47E6DCC32A11}</x14:id>
        </ext>
      </extLst>
    </cfRule>
  </conditionalFormatting>
  <conditionalFormatting sqref="E19">
    <cfRule type="dataBar" priority="105">
      <dataBar>
        <cfvo type="num" val="0"/>
        <cfvo type="num" val="1"/>
        <color theme="0" tint="-0.249977111117893"/>
      </dataBar>
      <extLst>
        <ext xmlns:x14="http://schemas.microsoft.com/office/spreadsheetml/2009/9/main" uri="{B025F937-C7B1-47D3-B67F-A62EFF666E3E}">
          <x14:id>{4B14F8EE-5907-4929-965B-99FCFF43F7A4}</x14:id>
        </ext>
      </extLst>
    </cfRule>
  </conditionalFormatting>
  <conditionalFormatting sqref="E21">
    <cfRule type="dataBar" priority="104">
      <dataBar>
        <cfvo type="num" val="0"/>
        <cfvo type="num" val="1"/>
        <color theme="0" tint="-0.249977111117893"/>
      </dataBar>
      <extLst>
        <ext xmlns:x14="http://schemas.microsoft.com/office/spreadsheetml/2009/9/main" uri="{B025F937-C7B1-47D3-B67F-A62EFF666E3E}">
          <x14:id>{8DDC190E-FA9E-4384-BCE5-191C7EBCDFBD}</x14:id>
        </ext>
      </extLst>
    </cfRule>
  </conditionalFormatting>
  <conditionalFormatting sqref="E72">
    <cfRule type="dataBar" priority="103">
      <dataBar>
        <cfvo type="num" val="0"/>
        <cfvo type="num" val="1"/>
        <color theme="0" tint="-0.249977111117893"/>
      </dataBar>
      <extLst>
        <ext xmlns:x14="http://schemas.microsoft.com/office/spreadsheetml/2009/9/main" uri="{B025F937-C7B1-47D3-B67F-A62EFF666E3E}">
          <x14:id>{D51EF755-0841-413F-850F-B487BC03F6F5}</x14:id>
        </ext>
      </extLst>
    </cfRule>
  </conditionalFormatting>
  <conditionalFormatting sqref="E71">
    <cfRule type="dataBar" priority="102">
      <dataBar>
        <cfvo type="num" val="0"/>
        <cfvo type="num" val="1"/>
        <color theme="0" tint="-0.249977111117893"/>
      </dataBar>
      <extLst>
        <ext xmlns:x14="http://schemas.microsoft.com/office/spreadsheetml/2009/9/main" uri="{B025F937-C7B1-47D3-B67F-A62EFF666E3E}">
          <x14:id>{7A539D44-0F48-4850-9D0F-21231D2DFC04}</x14:id>
        </ext>
      </extLst>
    </cfRule>
  </conditionalFormatting>
  <conditionalFormatting sqref="E70">
    <cfRule type="dataBar" priority="101">
      <dataBar>
        <cfvo type="num" val="0"/>
        <cfvo type="num" val="1"/>
        <color theme="0" tint="-0.249977111117893"/>
      </dataBar>
      <extLst>
        <ext xmlns:x14="http://schemas.microsoft.com/office/spreadsheetml/2009/9/main" uri="{B025F937-C7B1-47D3-B67F-A62EFF666E3E}">
          <x14:id>{EC2F62FD-12A6-42B0-BF5C-362E90126683}</x14:id>
        </ext>
      </extLst>
    </cfRule>
  </conditionalFormatting>
  <conditionalFormatting sqref="E73">
    <cfRule type="dataBar" priority="100">
      <dataBar>
        <cfvo type="num" val="0"/>
        <cfvo type="num" val="1"/>
        <color theme="0" tint="-0.249977111117893"/>
      </dataBar>
      <extLst>
        <ext xmlns:x14="http://schemas.microsoft.com/office/spreadsheetml/2009/9/main" uri="{B025F937-C7B1-47D3-B67F-A62EFF666E3E}">
          <x14:id>{016E3014-D448-4703-81B7-FBEDB16F0CE0}</x14:id>
        </ext>
      </extLst>
    </cfRule>
  </conditionalFormatting>
  <conditionalFormatting sqref="E142:G142">
    <cfRule type="dataBar" priority="93">
      <dataBar>
        <cfvo type="num" val="0"/>
        <cfvo type="num" val="1"/>
        <color theme="0" tint="-0.249977111117893"/>
      </dataBar>
      <extLst>
        <ext xmlns:x14="http://schemas.microsoft.com/office/spreadsheetml/2009/9/main" uri="{B025F937-C7B1-47D3-B67F-A62EFF666E3E}">
          <x14:id>{CACE8B5C-01CB-43C8-9F49-92FB71F6249E}</x14:id>
        </ext>
      </extLst>
    </cfRule>
  </conditionalFormatting>
  <conditionalFormatting sqref="F151">
    <cfRule type="dataBar" priority="90">
      <dataBar>
        <cfvo type="num" val="0"/>
        <cfvo type="num" val="1"/>
        <color theme="0" tint="-0.249977111117893"/>
      </dataBar>
      <extLst>
        <ext xmlns:x14="http://schemas.microsoft.com/office/spreadsheetml/2009/9/main" uri="{B025F937-C7B1-47D3-B67F-A62EFF666E3E}">
          <x14:id>{60F9468D-89E2-419C-9135-249E5D32BD64}</x14:id>
        </ext>
      </extLst>
    </cfRule>
  </conditionalFormatting>
  <conditionalFormatting sqref="E75">
    <cfRule type="dataBar" priority="96">
      <dataBar>
        <cfvo type="num" val="0"/>
        <cfvo type="num" val="1"/>
        <color theme="0" tint="-0.249977111117893"/>
      </dataBar>
      <extLst>
        <ext xmlns:x14="http://schemas.microsoft.com/office/spreadsheetml/2009/9/main" uri="{B025F937-C7B1-47D3-B67F-A62EFF666E3E}">
          <x14:id>{B426A359-5E54-4869-AA60-AC8FACB2BF58}</x14:id>
        </ext>
      </extLst>
    </cfRule>
  </conditionalFormatting>
  <conditionalFormatting sqref="E107">
    <cfRule type="dataBar" priority="95">
      <dataBar>
        <cfvo type="num" val="0"/>
        <cfvo type="num" val="1"/>
        <color theme="0" tint="-0.249977111117893"/>
      </dataBar>
      <extLst>
        <ext xmlns:x14="http://schemas.microsoft.com/office/spreadsheetml/2009/9/main" uri="{B025F937-C7B1-47D3-B67F-A62EFF666E3E}">
          <x14:id>{74D48216-6675-4E5A-A337-3647848A1A28}</x14:id>
        </ext>
      </extLst>
    </cfRule>
  </conditionalFormatting>
  <conditionalFormatting sqref="E131">
    <cfRule type="dataBar" priority="94">
      <dataBar>
        <cfvo type="num" val="0"/>
        <cfvo type="num" val="1"/>
        <color theme="0" tint="-0.249977111117893"/>
      </dataBar>
      <extLst>
        <ext xmlns:x14="http://schemas.microsoft.com/office/spreadsheetml/2009/9/main" uri="{B025F937-C7B1-47D3-B67F-A62EFF666E3E}">
          <x14:id>{A0520CE9-40A7-4981-A70A-2F5383FAF9ED}</x14:id>
        </ext>
      </extLst>
    </cfRule>
  </conditionalFormatting>
  <conditionalFormatting sqref="E144:G144">
    <cfRule type="dataBar" priority="92">
      <dataBar>
        <cfvo type="num" val="0"/>
        <cfvo type="num" val="1"/>
        <color theme="0" tint="-0.249977111117893"/>
      </dataBar>
      <extLst>
        <ext xmlns:x14="http://schemas.microsoft.com/office/spreadsheetml/2009/9/main" uri="{B025F937-C7B1-47D3-B67F-A62EFF666E3E}">
          <x14:id>{45A1600D-715D-4DCF-AA6A-482B145CD0D2}</x14:id>
        </ext>
      </extLst>
    </cfRule>
  </conditionalFormatting>
  <conditionalFormatting sqref="E151">
    <cfRule type="dataBar" priority="91">
      <dataBar>
        <cfvo type="num" val="0"/>
        <cfvo type="num" val="1"/>
        <color theme="0" tint="-0.249977111117893"/>
      </dataBar>
      <extLst>
        <ext xmlns:x14="http://schemas.microsoft.com/office/spreadsheetml/2009/9/main" uri="{B025F937-C7B1-47D3-B67F-A62EFF666E3E}">
          <x14:id>{6B18C5B0-5038-4989-9173-540A1EA3B92B}</x14:id>
        </ext>
      </extLst>
    </cfRule>
  </conditionalFormatting>
  <conditionalFormatting sqref="G151">
    <cfRule type="dataBar" priority="89">
      <dataBar>
        <cfvo type="num" val="0"/>
        <cfvo type="num" val="1"/>
        <color theme="0" tint="-0.249977111117893"/>
      </dataBar>
      <extLst>
        <ext xmlns:x14="http://schemas.microsoft.com/office/spreadsheetml/2009/9/main" uri="{B025F937-C7B1-47D3-B67F-A62EFF666E3E}">
          <x14:id>{71C90DF9-53D7-4126-A6F1-9777EDA67865}</x14:id>
        </ext>
      </extLst>
    </cfRule>
  </conditionalFormatting>
  <conditionalFormatting sqref="E158">
    <cfRule type="dataBar" priority="88">
      <dataBar>
        <cfvo type="num" val="0"/>
        <cfvo type="num" val="1"/>
        <color theme="0" tint="-0.249977111117893"/>
      </dataBar>
      <extLst>
        <ext xmlns:x14="http://schemas.microsoft.com/office/spreadsheetml/2009/9/main" uri="{B025F937-C7B1-47D3-B67F-A62EFF666E3E}">
          <x14:id>{94A92630-9C1E-4FDE-8DBA-FA3626F9E02D}</x14:id>
        </ext>
      </extLst>
    </cfRule>
  </conditionalFormatting>
  <conditionalFormatting sqref="D135">
    <cfRule type="dataBar" priority="87">
      <dataBar>
        <cfvo type="num" val="0"/>
        <cfvo type="num" val="1"/>
        <color theme="0" tint="-0.249977111117893"/>
      </dataBar>
      <extLst>
        <ext xmlns:x14="http://schemas.microsoft.com/office/spreadsheetml/2009/9/main" uri="{B025F937-C7B1-47D3-B67F-A62EFF666E3E}">
          <x14:id>{691B3325-0048-4909-9478-FB1BAF9B7CD5}</x14:id>
        </ext>
      </extLst>
    </cfRule>
  </conditionalFormatting>
  <conditionalFormatting sqref="D136">
    <cfRule type="dataBar" priority="86">
      <dataBar>
        <cfvo type="num" val="0"/>
        <cfvo type="num" val="1"/>
        <color theme="0" tint="-0.249977111117893"/>
      </dataBar>
      <extLst>
        <ext xmlns:x14="http://schemas.microsoft.com/office/spreadsheetml/2009/9/main" uri="{B025F937-C7B1-47D3-B67F-A62EFF666E3E}">
          <x14:id>{2FDFD6F4-B7D1-49A0-A86D-8EAB0DF43A7E}</x14:id>
        </ext>
      </extLst>
    </cfRule>
  </conditionalFormatting>
  <conditionalFormatting sqref="D156">
    <cfRule type="dataBar" priority="85">
      <dataBar>
        <cfvo type="num" val="0"/>
        <cfvo type="num" val="1"/>
        <color theme="0" tint="-0.249977111117893"/>
      </dataBar>
      <extLst>
        <ext xmlns:x14="http://schemas.microsoft.com/office/spreadsheetml/2009/9/main" uri="{B025F937-C7B1-47D3-B67F-A62EFF666E3E}">
          <x14:id>{F06E6685-5F2B-414A-87D3-17770C800DB1}</x14:id>
        </ext>
      </extLst>
    </cfRule>
  </conditionalFormatting>
  <conditionalFormatting sqref="D158">
    <cfRule type="dataBar" priority="84">
      <dataBar>
        <cfvo type="num" val="0"/>
        <cfvo type="num" val="1"/>
        <color theme="0" tint="-0.249977111117893"/>
      </dataBar>
      <extLst>
        <ext xmlns:x14="http://schemas.microsoft.com/office/spreadsheetml/2009/9/main" uri="{B025F937-C7B1-47D3-B67F-A62EFF666E3E}">
          <x14:id>{E7D1EAF1-C533-4909-BBC1-EE179C71677E}</x14:id>
        </ext>
      </extLst>
    </cfRule>
  </conditionalFormatting>
  <conditionalFormatting sqref="D178:D179">
    <cfRule type="dataBar" priority="83">
      <dataBar>
        <cfvo type="num" val="0"/>
        <cfvo type="num" val="1"/>
        <color theme="0" tint="-0.249977111117893"/>
      </dataBar>
      <extLst>
        <ext xmlns:x14="http://schemas.microsoft.com/office/spreadsheetml/2009/9/main" uri="{B025F937-C7B1-47D3-B67F-A62EFF666E3E}">
          <x14:id>{DE2DA937-03B3-40DA-A1BA-43359F0F37F9}</x14:id>
        </ext>
      </extLst>
    </cfRule>
  </conditionalFormatting>
  <conditionalFormatting sqref="E157">
    <cfRule type="dataBar" priority="82">
      <dataBar>
        <cfvo type="num" val="0"/>
        <cfvo type="num" val="1"/>
        <color theme="0" tint="-0.249977111117893"/>
      </dataBar>
      <extLst>
        <ext xmlns:x14="http://schemas.microsoft.com/office/spreadsheetml/2009/9/main" uri="{B025F937-C7B1-47D3-B67F-A62EFF666E3E}">
          <x14:id>{4F366C04-6F0E-4952-8FAC-56F34C7107B2}</x14:id>
        </ext>
      </extLst>
    </cfRule>
  </conditionalFormatting>
  <conditionalFormatting sqref="D157">
    <cfRule type="dataBar" priority="81">
      <dataBar>
        <cfvo type="num" val="0"/>
        <cfvo type="num" val="1"/>
        <color theme="0" tint="-0.249977111117893"/>
      </dataBar>
      <extLst>
        <ext xmlns:x14="http://schemas.microsoft.com/office/spreadsheetml/2009/9/main" uri="{B025F937-C7B1-47D3-B67F-A62EFF666E3E}">
          <x14:id>{C84C065A-7F6E-486A-A4B1-54C974FA3C75}</x14:id>
        </ext>
      </extLst>
    </cfRule>
  </conditionalFormatting>
  <conditionalFormatting sqref="F158:G163 F165:G165 F167:G172 F174:G175">
    <cfRule type="dataBar" priority="80">
      <dataBar>
        <cfvo type="num" val="0"/>
        <cfvo type="num" val="1"/>
        <color theme="0" tint="-0.249977111117893"/>
      </dataBar>
      <extLst>
        <ext xmlns:x14="http://schemas.microsoft.com/office/spreadsheetml/2009/9/main" uri="{B025F937-C7B1-47D3-B67F-A62EFF666E3E}">
          <x14:id>{D1F3834F-03A5-48B3-ADC4-99340409A57A}</x14:id>
        </ext>
      </extLst>
    </cfRule>
  </conditionalFormatting>
  <conditionalFormatting sqref="F164:G164">
    <cfRule type="dataBar" priority="79">
      <dataBar>
        <cfvo type="num" val="0"/>
        <cfvo type="num" val="1"/>
        <color theme="0" tint="-0.249977111117893"/>
      </dataBar>
      <extLst>
        <ext xmlns:x14="http://schemas.microsoft.com/office/spreadsheetml/2009/9/main" uri="{B025F937-C7B1-47D3-B67F-A62EFF666E3E}">
          <x14:id>{C3AAECEB-3296-4F0C-989C-935180F27335}</x14:id>
        </ext>
      </extLst>
    </cfRule>
  </conditionalFormatting>
  <conditionalFormatting sqref="F173">
    <cfRule type="dataBar" priority="77">
      <dataBar>
        <cfvo type="num" val="0"/>
        <cfvo type="num" val="1"/>
        <color theme="0" tint="-0.249977111117893"/>
      </dataBar>
      <extLst>
        <ext xmlns:x14="http://schemas.microsoft.com/office/spreadsheetml/2009/9/main" uri="{B025F937-C7B1-47D3-B67F-A62EFF666E3E}">
          <x14:id>{F9D084CB-664E-447F-84A1-07059BCEFB65}</x14:id>
        </ext>
      </extLst>
    </cfRule>
  </conditionalFormatting>
  <conditionalFormatting sqref="F166:G166">
    <cfRule type="dataBar" priority="78">
      <dataBar>
        <cfvo type="num" val="0"/>
        <cfvo type="num" val="1"/>
        <color theme="0" tint="-0.249977111117893"/>
      </dataBar>
      <extLst>
        <ext xmlns:x14="http://schemas.microsoft.com/office/spreadsheetml/2009/9/main" uri="{B025F937-C7B1-47D3-B67F-A62EFF666E3E}">
          <x14:id>{82DAF05E-12E6-4F88-A1AA-A5CA325FDAA5}</x14:id>
        </ext>
      </extLst>
    </cfRule>
  </conditionalFormatting>
  <conditionalFormatting sqref="G173">
    <cfRule type="dataBar" priority="76">
      <dataBar>
        <cfvo type="num" val="0"/>
        <cfvo type="num" val="1"/>
        <color theme="0" tint="-0.249977111117893"/>
      </dataBar>
      <extLst>
        <ext xmlns:x14="http://schemas.microsoft.com/office/spreadsheetml/2009/9/main" uri="{B025F937-C7B1-47D3-B67F-A62EFF666E3E}">
          <x14:id>{7D440DD6-B847-41DF-87F1-A3A7BEF9786E}</x14:id>
        </ext>
      </extLst>
    </cfRule>
  </conditionalFormatting>
  <conditionalFormatting sqref="J100:HN100">
    <cfRule type="expression" dxfId="32" priority="71">
      <formula>AND(TODAY()&gt;=J$5,TODAY()&lt;K$5)</formula>
    </cfRule>
  </conditionalFormatting>
  <conditionalFormatting sqref="J100:HN100">
    <cfRule type="expression" dxfId="31" priority="69">
      <formula>AND(task_start&lt;=J$5,ROUNDDOWN((task_end-task_start+1)*task_progress,0)+task_start-1&gt;=J$5)</formula>
    </cfRule>
    <cfRule type="expression" dxfId="30" priority="70" stopIfTrue="1">
      <formula>AND(task_end&gt;=J$5,task_start&lt;K$5)</formula>
    </cfRule>
  </conditionalFormatting>
  <conditionalFormatting sqref="E100">
    <cfRule type="dataBar" priority="68">
      <dataBar>
        <cfvo type="num" val="0"/>
        <cfvo type="num" val="1"/>
        <color theme="0" tint="-0.249977111117893"/>
      </dataBar>
      <extLst>
        <ext xmlns:x14="http://schemas.microsoft.com/office/spreadsheetml/2009/9/main" uri="{B025F937-C7B1-47D3-B67F-A62EFF666E3E}">
          <x14:id>{EBBA6F60-9D83-4187-8DD9-C407B08922FF}</x14:id>
        </ext>
      </extLst>
    </cfRule>
  </conditionalFormatting>
  <conditionalFormatting sqref="J101:HN101 J104:HN106">
    <cfRule type="expression" dxfId="29" priority="67">
      <formula>AND(TODAY()&gt;=J$5,TODAY()&lt;K$5)</formula>
    </cfRule>
  </conditionalFormatting>
  <conditionalFormatting sqref="J101:HN101 J104:HN106">
    <cfRule type="expression" dxfId="28" priority="65">
      <formula>AND(task_start&lt;=J$5,ROUNDDOWN((task_end-task_start+1)*task_progress,0)+task_start-1&gt;=J$5)</formula>
    </cfRule>
    <cfRule type="expression" dxfId="27" priority="66" stopIfTrue="1">
      <formula>AND(task_end&gt;=J$5,task_start&lt;K$5)</formula>
    </cfRule>
  </conditionalFormatting>
  <conditionalFormatting sqref="E104:E106 E101">
    <cfRule type="dataBar" priority="64">
      <dataBar>
        <cfvo type="num" val="0"/>
        <cfvo type="num" val="1"/>
        <color theme="0" tint="-0.249977111117893"/>
      </dataBar>
      <extLst>
        <ext xmlns:x14="http://schemas.microsoft.com/office/spreadsheetml/2009/9/main" uri="{B025F937-C7B1-47D3-B67F-A62EFF666E3E}">
          <x14:id>{3890A2E3-AEAF-4079-A10D-B465123E78DF}</x14:id>
        </ext>
      </extLst>
    </cfRule>
  </conditionalFormatting>
  <conditionalFormatting sqref="J102:HN102">
    <cfRule type="expression" dxfId="26" priority="63">
      <formula>AND(TODAY()&gt;=J$5,TODAY()&lt;K$5)</formula>
    </cfRule>
  </conditionalFormatting>
  <conditionalFormatting sqref="J102:HN102">
    <cfRule type="expression" dxfId="25" priority="61">
      <formula>AND(task_start&lt;=J$5,ROUNDDOWN((task_end-task_start+1)*task_progress,0)+task_start-1&gt;=J$5)</formula>
    </cfRule>
    <cfRule type="expression" dxfId="24" priority="62" stopIfTrue="1">
      <formula>AND(task_end&gt;=J$5,task_start&lt;K$5)</formula>
    </cfRule>
  </conditionalFormatting>
  <conditionalFormatting sqref="E102">
    <cfRule type="dataBar" priority="60">
      <dataBar>
        <cfvo type="num" val="0"/>
        <cfvo type="num" val="1"/>
        <color theme="0" tint="-0.249977111117893"/>
      </dataBar>
      <extLst>
        <ext xmlns:x14="http://schemas.microsoft.com/office/spreadsheetml/2009/9/main" uri="{B025F937-C7B1-47D3-B67F-A62EFF666E3E}">
          <x14:id>{D1C45441-901B-4906-9D8D-20EDB34E8E4A}</x14:id>
        </ext>
      </extLst>
    </cfRule>
  </conditionalFormatting>
  <conditionalFormatting sqref="J103:HN103">
    <cfRule type="expression" dxfId="23" priority="59">
      <formula>AND(TODAY()&gt;=J$5,TODAY()&lt;K$5)</formula>
    </cfRule>
  </conditionalFormatting>
  <conditionalFormatting sqref="J103:HN103">
    <cfRule type="expression" dxfId="22" priority="57">
      <formula>AND(task_start&lt;=J$5,ROUNDDOWN((task_end-task_start+1)*task_progress,0)+task_start-1&gt;=J$5)</formula>
    </cfRule>
    <cfRule type="expression" dxfId="21" priority="58" stopIfTrue="1">
      <formula>AND(task_end&gt;=J$5,task_start&lt;K$5)</formula>
    </cfRule>
  </conditionalFormatting>
  <conditionalFormatting sqref="E103">
    <cfRule type="dataBar" priority="56">
      <dataBar>
        <cfvo type="num" val="0"/>
        <cfvo type="num" val="1"/>
        <color theme="0" tint="-0.249977111117893"/>
      </dataBar>
      <extLst>
        <ext xmlns:x14="http://schemas.microsoft.com/office/spreadsheetml/2009/9/main" uri="{B025F937-C7B1-47D3-B67F-A62EFF666E3E}">
          <x14:id>{6FE881A8-112B-410C-AB0F-3F35A3E8A573}</x14:id>
        </ext>
      </extLst>
    </cfRule>
  </conditionalFormatting>
  <conditionalFormatting sqref="J64:HN65">
    <cfRule type="expression" dxfId="20" priority="55">
      <formula>AND(TODAY()&gt;=J$5,TODAY()&lt;K$5)</formula>
    </cfRule>
  </conditionalFormatting>
  <conditionalFormatting sqref="J64:HN65">
    <cfRule type="expression" dxfId="19" priority="53">
      <formula>AND(task_start&lt;=J$5,ROUNDDOWN((task_end-task_start+1)*task_progress,0)+task_start-1&gt;=J$5)</formula>
    </cfRule>
    <cfRule type="expression" dxfId="18" priority="54" stopIfTrue="1">
      <formula>AND(task_end&gt;=J$5,task_start&lt;K$5)</formula>
    </cfRule>
  </conditionalFormatting>
  <conditionalFormatting sqref="E61:E65">
    <cfRule type="dataBar" priority="49">
      <dataBar>
        <cfvo type="num" val="0"/>
        <cfvo type="num" val="1"/>
        <color theme="0" tint="-0.249977111117893"/>
      </dataBar>
      <extLst>
        <ext xmlns:x14="http://schemas.microsoft.com/office/spreadsheetml/2009/9/main" uri="{B025F937-C7B1-47D3-B67F-A62EFF666E3E}">
          <x14:id>{F80C781B-0882-406E-92CE-156F7E6F29DB}</x14:id>
        </ext>
      </extLst>
    </cfRule>
  </conditionalFormatting>
  <conditionalFormatting sqref="J61:HN63">
    <cfRule type="expression" dxfId="17" priority="52">
      <formula>AND(TODAY()&gt;=J$5,TODAY()&lt;K$5)</formula>
    </cfRule>
  </conditionalFormatting>
  <conditionalFormatting sqref="J61:HN63">
    <cfRule type="expression" dxfId="16" priority="50">
      <formula>AND(task_start&lt;=J$5,ROUNDDOWN((task_end-task_start+1)*task_progress,0)+task_start-1&gt;=J$5)</formula>
    </cfRule>
    <cfRule type="expression" dxfId="15" priority="51" stopIfTrue="1">
      <formula>AND(task_end&gt;=J$5,task_start&lt;K$5)</formula>
    </cfRule>
  </conditionalFormatting>
  <conditionalFormatting sqref="E66:E69">
    <cfRule type="dataBar" priority="22">
      <dataBar>
        <cfvo type="num" val="0"/>
        <cfvo type="num" val="1"/>
        <color theme="0" tint="-0.249977111117893"/>
      </dataBar>
      <extLst>
        <ext xmlns:x14="http://schemas.microsoft.com/office/spreadsheetml/2009/9/main" uri="{B025F937-C7B1-47D3-B67F-A62EFF666E3E}">
          <x14:id>{1BBB521E-F4CE-4A59-9331-35D70C961A84}</x14:id>
        </ext>
      </extLst>
    </cfRule>
  </conditionalFormatting>
  <conditionalFormatting sqref="J66:HN69">
    <cfRule type="expression" dxfId="14" priority="25">
      <formula>AND(TODAY()&gt;=J$5,TODAY()&lt;K$5)</formula>
    </cfRule>
  </conditionalFormatting>
  <conditionalFormatting sqref="J66:HN69">
    <cfRule type="expression" dxfId="13" priority="23">
      <formula>AND(task_start&lt;=J$5,ROUNDDOWN((task_end-task_start+1)*task_progress,0)+task_start-1&gt;=J$5)</formula>
    </cfRule>
    <cfRule type="expression" dxfId="12" priority="24" stopIfTrue="1">
      <formula>AND(task_end&gt;=J$5,task_start&lt;K$5)</formula>
    </cfRule>
  </conditionalFormatting>
  <conditionalFormatting sqref="J122:HN124">
    <cfRule type="expression" dxfId="11" priority="21">
      <formula>AND(TODAY()&gt;=J$5,TODAY()&lt;K$5)</formula>
    </cfRule>
  </conditionalFormatting>
  <conditionalFormatting sqref="J122:HN124">
    <cfRule type="expression" dxfId="10" priority="19">
      <formula>AND(task_start&lt;=J$5,ROUNDDOWN((task_end-task_start+1)*task_progress,0)+task_start-1&gt;=J$5)</formula>
    </cfRule>
    <cfRule type="expression" dxfId="9" priority="20" stopIfTrue="1">
      <formula>AND(task_end&gt;=J$5,task_start&lt;K$5)</formula>
    </cfRule>
  </conditionalFormatting>
  <conditionalFormatting sqref="E120:E124">
    <cfRule type="dataBar" priority="15">
      <dataBar>
        <cfvo type="num" val="0"/>
        <cfvo type="num" val="1"/>
        <color theme="0" tint="-0.249977111117893"/>
      </dataBar>
      <extLst>
        <ext xmlns:x14="http://schemas.microsoft.com/office/spreadsheetml/2009/9/main" uri="{B025F937-C7B1-47D3-B67F-A62EFF666E3E}">
          <x14:id>{1EEC29B0-15E3-4311-9D5C-0C65C118EBD4}</x14:id>
        </ext>
      </extLst>
    </cfRule>
  </conditionalFormatting>
  <conditionalFormatting sqref="J120:HN121">
    <cfRule type="expression" dxfId="8" priority="18">
      <formula>AND(TODAY()&gt;=J$5,TODAY()&lt;K$5)</formula>
    </cfRule>
  </conditionalFormatting>
  <conditionalFormatting sqref="J120:HN121">
    <cfRule type="expression" dxfId="7" priority="16">
      <formula>AND(task_start&lt;=J$5,ROUNDDOWN((task_end-task_start+1)*task_progress,0)+task_start-1&gt;=J$5)</formula>
    </cfRule>
    <cfRule type="expression" dxfId="6" priority="17" stopIfTrue="1">
      <formula>AND(task_end&gt;=J$5,task_start&lt;K$5)</formula>
    </cfRule>
  </conditionalFormatting>
  <conditionalFormatting sqref="J127:HN129">
    <cfRule type="expression" dxfId="5" priority="14">
      <formula>AND(TODAY()&gt;=J$5,TODAY()&lt;K$5)</formula>
    </cfRule>
  </conditionalFormatting>
  <conditionalFormatting sqref="J127:HN129">
    <cfRule type="expression" dxfId="4" priority="12">
      <formula>AND(task_start&lt;=J$5,ROUNDDOWN((task_end-task_start+1)*task_progress,0)+task_start-1&gt;=J$5)</formula>
    </cfRule>
    <cfRule type="expression" dxfId="3" priority="13" stopIfTrue="1">
      <formula>AND(task_end&gt;=J$5,task_start&lt;K$5)</formula>
    </cfRule>
  </conditionalFormatting>
  <conditionalFormatting sqref="E125:E129">
    <cfRule type="dataBar" priority="8">
      <dataBar>
        <cfvo type="num" val="0"/>
        <cfvo type="num" val="1"/>
        <color theme="0" tint="-0.249977111117893"/>
      </dataBar>
      <extLst>
        <ext xmlns:x14="http://schemas.microsoft.com/office/spreadsheetml/2009/9/main" uri="{B025F937-C7B1-47D3-B67F-A62EFF666E3E}">
          <x14:id>{23BD5171-360E-4E8F-954E-F701B3447342}</x14:id>
        </ext>
      </extLst>
    </cfRule>
  </conditionalFormatting>
  <conditionalFormatting sqref="J125:HN126">
    <cfRule type="expression" dxfId="2" priority="11">
      <formula>AND(TODAY()&gt;=J$5,TODAY()&lt;K$5)</formula>
    </cfRule>
  </conditionalFormatting>
  <conditionalFormatting sqref="J125:HN126">
    <cfRule type="expression" dxfId="1" priority="9">
      <formula>AND(task_start&lt;=J$5,ROUNDDOWN((task_end-task_start+1)*task_progress,0)+task_start-1&gt;=J$5)</formula>
    </cfRule>
    <cfRule type="expression" dxfId="0" priority="10" stopIfTrue="1">
      <formula>AND(task_end&gt;=J$5,task_start&lt;K$5)</formula>
    </cfRule>
  </conditionalFormatting>
  <dataValidations count="1">
    <dataValidation type="whole" operator="greaterThanOrEqual" allowBlank="1" showInputMessage="1" promptTitle="Display Week" prompt="Changing this number will scroll the Gantt Chart view." sqref="F4" xr:uid="{00000000-0002-0000-0000-000000000000}">
      <formula1>1</formula1>
    </dataValidation>
  </dataValidations>
  <hyperlinks>
    <hyperlink ref="J2" r:id="rId1" xr:uid="{00000000-0004-0000-0000-000000000000}"/>
    <hyperlink ref="J1" r:id="rId2" xr:uid="{00000000-0004-0000-0000-000001000000}"/>
  </hyperlinks>
  <printOptions horizontalCentered="1"/>
  <pageMargins left="0.35" right="0.35" top="0.35" bottom="0.5" header="0.3" footer="0.3"/>
  <pageSetup scale="57" fitToHeight="0" orientation="landscape" r:id="rId3"/>
  <headerFooter differentFirst="1" scaleWithDoc="0">
    <oddFooter>Page &amp;P of &amp;N</oddFooter>
  </headerFooter>
  <drawing r:id="rId4"/>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E7:E13 E28:E31 E47:E50 E52:E60 E81:E84 E119 E16 E20 E22:E24 F137:G141 E132:E141 E143:G143 E145:G150 E152:E156 F152:G155 E159:E181 E130</xm:sqref>
        </x14:conditionalFormatting>
        <x14:conditionalFormatting xmlns:xm="http://schemas.microsoft.com/office/excel/2006/main">
          <x14:cfRule type="dataBar" id="{E8C26648-8291-4A34-8495-79A23B80C589}">
            <x14:dataBar minLength="0" maxLength="100" gradient="0">
              <x14:cfvo type="num">
                <xm:f>0</xm:f>
              </x14:cfvo>
              <x14:cfvo type="num">
                <xm:f>1</xm:f>
              </x14:cfvo>
              <x14:negativeFillColor rgb="FFFF0000"/>
              <x14:axisColor rgb="FF000000"/>
            </x14:dataBar>
          </x14:cfRule>
          <xm:sqref>E25:E27</xm:sqref>
        </x14:conditionalFormatting>
        <x14:conditionalFormatting xmlns:xm="http://schemas.microsoft.com/office/excel/2006/main">
          <x14:cfRule type="dataBar" id="{06CACC2E-9580-4F42-ABC8-5C23AFA6471B}">
            <x14:dataBar minLength="0" maxLength="100" gradient="0">
              <x14:cfvo type="num">
                <xm:f>0</xm:f>
              </x14:cfvo>
              <x14:cfvo type="num">
                <xm:f>1</xm:f>
              </x14:cfvo>
              <x14:negativeFillColor rgb="FFFF0000"/>
              <x14:axisColor rgb="FF000000"/>
            </x14:dataBar>
          </x14:cfRule>
          <xm:sqref>E32:E35</xm:sqref>
        </x14:conditionalFormatting>
        <x14:conditionalFormatting xmlns:xm="http://schemas.microsoft.com/office/excel/2006/main">
          <x14:cfRule type="dataBar" id="{443306EE-C787-4080-8B86-49605F92D2A0}">
            <x14:dataBar minLength="0" maxLength="100" gradient="0">
              <x14:cfvo type="num">
                <xm:f>0</xm:f>
              </x14:cfvo>
              <x14:cfvo type="num">
                <xm:f>1</xm:f>
              </x14:cfvo>
              <x14:negativeFillColor rgb="FFFF0000"/>
              <x14:axisColor rgb="FF000000"/>
            </x14:dataBar>
          </x14:cfRule>
          <xm:sqref>E36</xm:sqref>
        </x14:conditionalFormatting>
        <x14:conditionalFormatting xmlns:xm="http://schemas.microsoft.com/office/excel/2006/main">
          <x14:cfRule type="dataBar" id="{795A398A-1232-443A-B8E7-B847D8AE18B6}">
            <x14:dataBar minLength="0" maxLength="100" gradient="0">
              <x14:cfvo type="num">
                <xm:f>0</xm:f>
              </x14:cfvo>
              <x14:cfvo type="num">
                <xm:f>1</xm:f>
              </x14:cfvo>
              <x14:negativeFillColor rgb="FFFF0000"/>
              <x14:axisColor rgb="FF000000"/>
            </x14:dataBar>
          </x14:cfRule>
          <xm:sqref>E37:E41</xm:sqref>
        </x14:conditionalFormatting>
        <x14:conditionalFormatting xmlns:xm="http://schemas.microsoft.com/office/excel/2006/main">
          <x14:cfRule type="dataBar" id="{998BAB40-1739-4F8F-AAAD-FB9AFD31001C}">
            <x14:dataBar minLength="0" maxLength="100" gradient="0">
              <x14:cfvo type="num">
                <xm:f>0</xm:f>
              </x14:cfvo>
              <x14:cfvo type="num">
                <xm:f>1</xm:f>
              </x14:cfvo>
              <x14:negativeFillColor rgb="FFFF0000"/>
              <x14:axisColor rgb="FF000000"/>
            </x14:dataBar>
          </x14:cfRule>
          <xm:sqref>E42:E46</xm:sqref>
        </x14:conditionalFormatting>
        <x14:conditionalFormatting xmlns:xm="http://schemas.microsoft.com/office/excel/2006/main">
          <x14:cfRule type="dataBar" id="{8488E656-2F28-4E4A-8F2F-171BE9F4DD11}">
            <x14:dataBar minLength="0" maxLength="100" gradient="0">
              <x14:cfvo type="num">
                <xm:f>0</xm:f>
              </x14:cfvo>
              <x14:cfvo type="num">
                <xm:f>1</xm:f>
              </x14:cfvo>
              <x14:negativeFillColor rgb="FFFF0000"/>
              <x14:axisColor rgb="FF000000"/>
            </x14:dataBar>
          </x14:cfRule>
          <xm:sqref>E51</xm:sqref>
        </x14:conditionalFormatting>
        <x14:conditionalFormatting xmlns:xm="http://schemas.microsoft.com/office/excel/2006/main">
          <x14:cfRule type="dataBar" id="{41C33A6D-9067-451D-A5C5-6A874DB58514}">
            <x14:dataBar minLength="0" maxLength="100" gradient="0">
              <x14:cfvo type="num">
                <xm:f>0</xm:f>
              </x14:cfvo>
              <x14:cfvo type="num">
                <xm:f>1</xm:f>
              </x14:cfvo>
              <x14:negativeFillColor rgb="FFFF0000"/>
              <x14:axisColor rgb="FF000000"/>
            </x14:dataBar>
          </x14:cfRule>
          <xm:sqref>E76</xm:sqref>
        </x14:conditionalFormatting>
        <x14:conditionalFormatting xmlns:xm="http://schemas.microsoft.com/office/excel/2006/main">
          <x14:cfRule type="dataBar" id="{7E68030C-6F6E-40D6-BACA-6EB745CB15F4}">
            <x14:dataBar minLength="0" maxLength="100" gradient="0">
              <x14:cfvo type="num">
                <xm:f>0</xm:f>
              </x14:cfvo>
              <x14:cfvo type="num">
                <xm:f>1</xm:f>
              </x14:cfvo>
              <x14:negativeFillColor rgb="FFFF0000"/>
              <x14:axisColor rgb="FF000000"/>
            </x14:dataBar>
          </x14:cfRule>
          <xm:sqref>E77</xm:sqref>
        </x14:conditionalFormatting>
        <x14:conditionalFormatting xmlns:xm="http://schemas.microsoft.com/office/excel/2006/main">
          <x14:cfRule type="dataBar" id="{D3853220-6B4E-4E81-9BEA-F0CB96BC0810}">
            <x14:dataBar minLength="0" maxLength="100" gradient="0">
              <x14:cfvo type="num">
                <xm:f>0</xm:f>
              </x14:cfvo>
              <x14:cfvo type="num">
                <xm:f>1</xm:f>
              </x14:cfvo>
              <x14:negativeFillColor rgb="FFFF0000"/>
              <x14:axisColor rgb="FF000000"/>
            </x14:dataBar>
          </x14:cfRule>
          <xm:sqref>E78:E80</xm:sqref>
        </x14:conditionalFormatting>
        <x14:conditionalFormatting xmlns:xm="http://schemas.microsoft.com/office/excel/2006/main">
          <x14:cfRule type="dataBar" id="{5A7DB7CE-558F-4A53-860B-81FE06712DDB}">
            <x14:dataBar minLength="0" maxLength="100" gradient="0">
              <x14:cfvo type="num">
                <xm:f>0</xm:f>
              </x14:cfvo>
              <x14:cfvo type="num">
                <xm:f>1</xm:f>
              </x14:cfvo>
              <x14:negativeFillColor rgb="FFFF0000"/>
              <x14:axisColor rgb="FF000000"/>
            </x14:dataBar>
          </x14:cfRule>
          <xm:sqref>E87:E92</xm:sqref>
        </x14:conditionalFormatting>
        <x14:conditionalFormatting xmlns:xm="http://schemas.microsoft.com/office/excel/2006/main">
          <x14:cfRule type="dataBar" id="{AE8C72B8-F94D-4566-B0C2-573D6F70DBF4}">
            <x14:dataBar minLength="0" maxLength="100" gradient="0">
              <x14:cfvo type="num">
                <xm:f>0</xm:f>
              </x14:cfvo>
              <x14:cfvo type="num">
                <xm:f>1</xm:f>
              </x14:cfvo>
              <x14:negativeFillColor rgb="FFFF0000"/>
              <x14:axisColor rgb="FF000000"/>
            </x14:dataBar>
          </x14:cfRule>
          <xm:sqref>E85:E86</xm:sqref>
        </x14:conditionalFormatting>
        <x14:conditionalFormatting xmlns:xm="http://schemas.microsoft.com/office/excel/2006/main">
          <x14:cfRule type="dataBar" id="{B24112EB-E398-40FC-A1E7-F4DA99CF45A1}">
            <x14:dataBar minLength="0" maxLength="100" gradient="0">
              <x14:cfvo type="num">
                <xm:f>0</xm:f>
              </x14:cfvo>
              <x14:cfvo type="num">
                <xm:f>1</xm:f>
              </x14:cfvo>
              <x14:negativeFillColor rgb="FFFF0000"/>
              <x14:axisColor rgb="FF000000"/>
            </x14:dataBar>
          </x14:cfRule>
          <xm:sqref>E99</xm:sqref>
        </x14:conditionalFormatting>
        <x14:conditionalFormatting xmlns:xm="http://schemas.microsoft.com/office/excel/2006/main">
          <x14:cfRule type="dataBar" id="{0524755F-F793-41D6-BB3E-E5586BFB37A6}">
            <x14:dataBar minLength="0" maxLength="100" gradient="0">
              <x14:cfvo type="num">
                <xm:f>0</xm:f>
              </x14:cfvo>
              <x14:cfvo type="num">
                <xm:f>1</xm:f>
              </x14:cfvo>
              <x14:negativeFillColor rgb="FFFF0000"/>
              <x14:axisColor rgb="FF000000"/>
            </x14:dataBar>
          </x14:cfRule>
          <xm:sqref>E98</xm:sqref>
        </x14:conditionalFormatting>
        <x14:conditionalFormatting xmlns:xm="http://schemas.microsoft.com/office/excel/2006/main">
          <x14:cfRule type="dataBar" id="{50B1CF3B-DE0E-42D7-9737-8186DB27721D}">
            <x14:dataBar minLength="0" maxLength="100" gradient="0">
              <x14:cfvo type="num">
                <xm:f>0</xm:f>
              </x14:cfvo>
              <x14:cfvo type="num">
                <xm:f>1</xm:f>
              </x14:cfvo>
              <x14:negativeFillColor rgb="FFFF0000"/>
              <x14:axisColor rgb="FF000000"/>
            </x14:dataBar>
          </x14:cfRule>
          <xm:sqref>E93:E97</xm:sqref>
        </x14:conditionalFormatting>
        <x14:conditionalFormatting xmlns:xm="http://schemas.microsoft.com/office/excel/2006/main">
          <x14:cfRule type="dataBar" id="{1F2CEDBC-D3DB-4D93-872A-F00BA77A22E6}">
            <x14:dataBar minLength="0" maxLength="100" gradient="0">
              <x14:cfvo type="num">
                <xm:f>0</xm:f>
              </x14:cfvo>
              <x14:cfvo type="num">
                <xm:f>1</xm:f>
              </x14:cfvo>
              <x14:negativeFillColor rgb="FFFF0000"/>
              <x14:axisColor rgb="FF000000"/>
            </x14:dataBar>
          </x14:cfRule>
          <xm:sqref>E108</xm:sqref>
        </x14:conditionalFormatting>
        <x14:conditionalFormatting xmlns:xm="http://schemas.microsoft.com/office/excel/2006/main">
          <x14:cfRule type="dataBar" id="{2596B9CB-47C2-47B4-9AB0-59E73B1BF647}">
            <x14:dataBar minLength="0" maxLength="100" gradient="0">
              <x14:cfvo type="num">
                <xm:f>0</xm:f>
              </x14:cfvo>
              <x14:cfvo type="num">
                <xm:f>1</xm:f>
              </x14:cfvo>
              <x14:negativeFillColor rgb="FFFF0000"/>
              <x14:axisColor rgb="FF000000"/>
            </x14:dataBar>
          </x14:cfRule>
          <xm:sqref>E113:E118</xm:sqref>
        </x14:conditionalFormatting>
        <x14:conditionalFormatting xmlns:xm="http://schemas.microsoft.com/office/excel/2006/main">
          <x14:cfRule type="dataBar" id="{85DEB5C8-829E-4119-A2E8-DBFAD1EA1DF7}">
            <x14:dataBar minLength="0" maxLength="100" gradient="0">
              <x14:cfvo type="num">
                <xm:f>0</xm:f>
              </x14:cfvo>
              <x14:cfvo type="num">
                <xm:f>1</xm:f>
              </x14:cfvo>
              <x14:negativeFillColor rgb="FFFF0000"/>
              <x14:axisColor rgb="FF000000"/>
            </x14:dataBar>
          </x14:cfRule>
          <xm:sqref>E109:E112</xm:sqref>
        </x14:conditionalFormatting>
        <x14:conditionalFormatting xmlns:xm="http://schemas.microsoft.com/office/excel/2006/main">
          <x14:cfRule type="dataBar" id="{C58327DD-4EE1-41A9-8366-27B91CD9DE8E}">
            <x14:dataBar minLength="0" maxLength="100" gradient="0">
              <x14:cfvo type="num">
                <xm:f>0</xm:f>
              </x14:cfvo>
              <x14:cfvo type="num">
                <xm:f>1</xm:f>
              </x14:cfvo>
              <x14:negativeFillColor rgb="FFFF0000"/>
              <x14:axisColor rgb="FF000000"/>
            </x14:dataBar>
          </x14:cfRule>
          <xm:sqref>E15</xm:sqref>
        </x14:conditionalFormatting>
        <x14:conditionalFormatting xmlns:xm="http://schemas.microsoft.com/office/excel/2006/main">
          <x14:cfRule type="dataBar" id="{5185B594-3646-4ED3-B2ED-B259D70865BB}">
            <x14:dataBar minLength="0" maxLength="100" gradient="0">
              <x14:cfvo type="num">
                <xm:f>0</xm:f>
              </x14:cfvo>
              <x14:cfvo type="num">
                <xm:f>1</xm:f>
              </x14:cfvo>
              <x14:negativeFillColor rgb="FFFF0000"/>
              <x14:axisColor rgb="FF000000"/>
            </x14:dataBar>
          </x14:cfRule>
          <xm:sqref>E14</xm:sqref>
        </x14:conditionalFormatting>
        <x14:conditionalFormatting xmlns:xm="http://schemas.microsoft.com/office/excel/2006/main">
          <x14:cfRule type="dataBar" id="{FDF11B51-5A65-4803-A0A3-4DDB1A391000}">
            <x14:dataBar minLength="0" maxLength="100" gradient="0">
              <x14:cfvo type="num">
                <xm:f>0</xm:f>
              </x14:cfvo>
              <x14:cfvo type="num">
                <xm:f>1</xm:f>
              </x14:cfvo>
              <x14:negativeFillColor rgb="FFFF0000"/>
              <x14:axisColor rgb="FF000000"/>
            </x14:dataBar>
          </x14:cfRule>
          <xm:sqref>E17</xm:sqref>
        </x14:conditionalFormatting>
        <x14:conditionalFormatting xmlns:xm="http://schemas.microsoft.com/office/excel/2006/main">
          <x14:cfRule type="dataBar" id="{A5CCCABE-9A28-41C1-814E-47E6DCC32A11}">
            <x14:dataBar minLength="0" maxLength="100" gradient="0">
              <x14:cfvo type="num">
                <xm:f>0</xm:f>
              </x14:cfvo>
              <x14:cfvo type="num">
                <xm:f>1</xm:f>
              </x14:cfvo>
              <x14:negativeFillColor rgb="FFFF0000"/>
              <x14:axisColor rgb="FF000000"/>
            </x14:dataBar>
          </x14:cfRule>
          <xm:sqref>E18</xm:sqref>
        </x14:conditionalFormatting>
        <x14:conditionalFormatting xmlns:xm="http://schemas.microsoft.com/office/excel/2006/main">
          <x14:cfRule type="dataBar" id="{4B14F8EE-5907-4929-965B-99FCFF43F7A4}">
            <x14:dataBar minLength="0" maxLength="100" gradient="0">
              <x14:cfvo type="num">
                <xm:f>0</xm:f>
              </x14:cfvo>
              <x14:cfvo type="num">
                <xm:f>1</xm:f>
              </x14:cfvo>
              <x14:negativeFillColor rgb="FFFF0000"/>
              <x14:axisColor rgb="FF000000"/>
            </x14:dataBar>
          </x14:cfRule>
          <xm:sqref>E19</xm:sqref>
        </x14:conditionalFormatting>
        <x14:conditionalFormatting xmlns:xm="http://schemas.microsoft.com/office/excel/2006/main">
          <x14:cfRule type="dataBar" id="{8DDC190E-FA9E-4384-BCE5-191C7EBCDFBD}">
            <x14:dataBar minLength="0" maxLength="100" gradient="0">
              <x14:cfvo type="num">
                <xm:f>0</xm:f>
              </x14:cfvo>
              <x14:cfvo type="num">
                <xm:f>1</xm:f>
              </x14:cfvo>
              <x14:negativeFillColor rgb="FFFF0000"/>
              <x14:axisColor rgb="FF000000"/>
            </x14:dataBar>
          </x14:cfRule>
          <xm:sqref>E21</xm:sqref>
        </x14:conditionalFormatting>
        <x14:conditionalFormatting xmlns:xm="http://schemas.microsoft.com/office/excel/2006/main">
          <x14:cfRule type="dataBar" id="{D51EF755-0841-413F-850F-B487BC03F6F5}">
            <x14:dataBar minLength="0" maxLength="100" gradient="0">
              <x14:cfvo type="num">
                <xm:f>0</xm:f>
              </x14:cfvo>
              <x14:cfvo type="num">
                <xm:f>1</xm:f>
              </x14:cfvo>
              <x14:negativeFillColor rgb="FFFF0000"/>
              <x14:axisColor rgb="FF000000"/>
            </x14:dataBar>
          </x14:cfRule>
          <xm:sqref>E72</xm:sqref>
        </x14:conditionalFormatting>
        <x14:conditionalFormatting xmlns:xm="http://schemas.microsoft.com/office/excel/2006/main">
          <x14:cfRule type="dataBar" id="{7A539D44-0F48-4850-9D0F-21231D2DFC04}">
            <x14:dataBar minLength="0" maxLength="100" gradient="0">
              <x14:cfvo type="num">
                <xm:f>0</xm:f>
              </x14:cfvo>
              <x14:cfvo type="num">
                <xm:f>1</xm:f>
              </x14:cfvo>
              <x14:negativeFillColor rgb="FFFF0000"/>
              <x14:axisColor rgb="FF000000"/>
            </x14:dataBar>
          </x14:cfRule>
          <xm:sqref>E71</xm:sqref>
        </x14:conditionalFormatting>
        <x14:conditionalFormatting xmlns:xm="http://schemas.microsoft.com/office/excel/2006/main">
          <x14:cfRule type="dataBar" id="{EC2F62FD-12A6-42B0-BF5C-362E90126683}">
            <x14:dataBar minLength="0" maxLength="100" gradient="0">
              <x14:cfvo type="num">
                <xm:f>0</xm:f>
              </x14:cfvo>
              <x14:cfvo type="num">
                <xm:f>1</xm:f>
              </x14:cfvo>
              <x14:negativeFillColor rgb="FFFF0000"/>
              <x14:axisColor rgb="FF000000"/>
            </x14:dataBar>
          </x14:cfRule>
          <xm:sqref>E70</xm:sqref>
        </x14:conditionalFormatting>
        <x14:conditionalFormatting xmlns:xm="http://schemas.microsoft.com/office/excel/2006/main">
          <x14:cfRule type="dataBar" id="{016E3014-D448-4703-81B7-FBEDB16F0CE0}">
            <x14:dataBar minLength="0" maxLength="100" gradient="0">
              <x14:cfvo type="num">
                <xm:f>0</xm:f>
              </x14:cfvo>
              <x14:cfvo type="num">
                <xm:f>1</xm:f>
              </x14:cfvo>
              <x14:negativeFillColor rgb="FFFF0000"/>
              <x14:axisColor rgb="FF000000"/>
            </x14:dataBar>
          </x14:cfRule>
          <xm:sqref>E73</xm:sqref>
        </x14:conditionalFormatting>
        <x14:conditionalFormatting xmlns:xm="http://schemas.microsoft.com/office/excel/2006/main">
          <x14:cfRule type="dataBar" id="{CACE8B5C-01CB-43C8-9F49-92FB71F6249E}">
            <x14:dataBar minLength="0" maxLength="100" gradient="0">
              <x14:cfvo type="num">
                <xm:f>0</xm:f>
              </x14:cfvo>
              <x14:cfvo type="num">
                <xm:f>1</xm:f>
              </x14:cfvo>
              <x14:negativeFillColor rgb="FFFF0000"/>
              <x14:axisColor rgb="FF000000"/>
            </x14:dataBar>
          </x14:cfRule>
          <xm:sqref>E142:G142</xm:sqref>
        </x14:conditionalFormatting>
        <x14:conditionalFormatting xmlns:xm="http://schemas.microsoft.com/office/excel/2006/main">
          <x14:cfRule type="dataBar" id="{60F9468D-89E2-419C-9135-249E5D32BD64}">
            <x14:dataBar minLength="0" maxLength="100" gradient="0">
              <x14:cfvo type="num">
                <xm:f>0</xm:f>
              </x14:cfvo>
              <x14:cfvo type="num">
                <xm:f>1</xm:f>
              </x14:cfvo>
              <x14:negativeFillColor rgb="FFFF0000"/>
              <x14:axisColor rgb="FF000000"/>
            </x14:dataBar>
          </x14:cfRule>
          <xm:sqref>F151</xm:sqref>
        </x14:conditionalFormatting>
        <x14:conditionalFormatting xmlns:xm="http://schemas.microsoft.com/office/excel/2006/main">
          <x14:cfRule type="dataBar" id="{B426A359-5E54-4869-AA60-AC8FACB2BF58}">
            <x14:dataBar minLength="0" maxLength="100" gradient="0">
              <x14:cfvo type="num">
                <xm:f>0</xm:f>
              </x14:cfvo>
              <x14:cfvo type="num">
                <xm:f>1</xm:f>
              </x14:cfvo>
              <x14:negativeFillColor rgb="FFFF0000"/>
              <x14:axisColor rgb="FF000000"/>
            </x14:dataBar>
          </x14:cfRule>
          <xm:sqref>E75</xm:sqref>
        </x14:conditionalFormatting>
        <x14:conditionalFormatting xmlns:xm="http://schemas.microsoft.com/office/excel/2006/main">
          <x14:cfRule type="dataBar" id="{74D48216-6675-4E5A-A337-3647848A1A28}">
            <x14:dataBar minLength="0" maxLength="100" gradient="0">
              <x14:cfvo type="num">
                <xm:f>0</xm:f>
              </x14:cfvo>
              <x14:cfvo type="num">
                <xm:f>1</xm:f>
              </x14:cfvo>
              <x14:negativeFillColor rgb="FFFF0000"/>
              <x14:axisColor rgb="FF000000"/>
            </x14:dataBar>
          </x14:cfRule>
          <xm:sqref>E107</xm:sqref>
        </x14:conditionalFormatting>
        <x14:conditionalFormatting xmlns:xm="http://schemas.microsoft.com/office/excel/2006/main">
          <x14:cfRule type="dataBar" id="{A0520CE9-40A7-4981-A70A-2F5383FAF9ED}">
            <x14:dataBar minLength="0" maxLength="100" gradient="0">
              <x14:cfvo type="num">
                <xm:f>0</xm:f>
              </x14:cfvo>
              <x14:cfvo type="num">
                <xm:f>1</xm:f>
              </x14:cfvo>
              <x14:negativeFillColor rgb="FFFF0000"/>
              <x14:axisColor rgb="FF000000"/>
            </x14:dataBar>
          </x14:cfRule>
          <xm:sqref>E131</xm:sqref>
        </x14:conditionalFormatting>
        <x14:conditionalFormatting xmlns:xm="http://schemas.microsoft.com/office/excel/2006/main">
          <x14:cfRule type="dataBar" id="{45A1600D-715D-4DCF-AA6A-482B145CD0D2}">
            <x14:dataBar minLength="0" maxLength="100" gradient="0">
              <x14:cfvo type="num">
                <xm:f>0</xm:f>
              </x14:cfvo>
              <x14:cfvo type="num">
                <xm:f>1</xm:f>
              </x14:cfvo>
              <x14:negativeFillColor rgb="FFFF0000"/>
              <x14:axisColor rgb="FF000000"/>
            </x14:dataBar>
          </x14:cfRule>
          <xm:sqref>E144:G144</xm:sqref>
        </x14:conditionalFormatting>
        <x14:conditionalFormatting xmlns:xm="http://schemas.microsoft.com/office/excel/2006/main">
          <x14:cfRule type="dataBar" id="{6B18C5B0-5038-4989-9173-540A1EA3B92B}">
            <x14:dataBar minLength="0" maxLength="100" gradient="0">
              <x14:cfvo type="num">
                <xm:f>0</xm:f>
              </x14:cfvo>
              <x14:cfvo type="num">
                <xm:f>1</xm:f>
              </x14:cfvo>
              <x14:negativeFillColor rgb="FFFF0000"/>
              <x14:axisColor rgb="FF000000"/>
            </x14:dataBar>
          </x14:cfRule>
          <xm:sqref>E151</xm:sqref>
        </x14:conditionalFormatting>
        <x14:conditionalFormatting xmlns:xm="http://schemas.microsoft.com/office/excel/2006/main">
          <x14:cfRule type="dataBar" id="{71C90DF9-53D7-4126-A6F1-9777EDA67865}">
            <x14:dataBar minLength="0" maxLength="100" gradient="0">
              <x14:cfvo type="num">
                <xm:f>0</xm:f>
              </x14:cfvo>
              <x14:cfvo type="num">
                <xm:f>1</xm:f>
              </x14:cfvo>
              <x14:negativeFillColor rgb="FFFF0000"/>
              <x14:axisColor rgb="FF000000"/>
            </x14:dataBar>
          </x14:cfRule>
          <xm:sqref>G151</xm:sqref>
        </x14:conditionalFormatting>
        <x14:conditionalFormatting xmlns:xm="http://schemas.microsoft.com/office/excel/2006/main">
          <x14:cfRule type="dataBar" id="{94A92630-9C1E-4FDE-8DBA-FA3626F9E02D}">
            <x14:dataBar minLength="0" maxLength="100" gradient="0">
              <x14:cfvo type="num">
                <xm:f>0</xm:f>
              </x14:cfvo>
              <x14:cfvo type="num">
                <xm:f>1</xm:f>
              </x14:cfvo>
              <x14:negativeFillColor rgb="FFFF0000"/>
              <x14:axisColor rgb="FF000000"/>
            </x14:dataBar>
          </x14:cfRule>
          <xm:sqref>E158</xm:sqref>
        </x14:conditionalFormatting>
        <x14:conditionalFormatting xmlns:xm="http://schemas.microsoft.com/office/excel/2006/main">
          <x14:cfRule type="dataBar" id="{691B3325-0048-4909-9478-FB1BAF9B7CD5}">
            <x14:dataBar minLength="0" maxLength="100" gradient="0">
              <x14:cfvo type="num">
                <xm:f>0</xm:f>
              </x14:cfvo>
              <x14:cfvo type="num">
                <xm:f>1</xm:f>
              </x14:cfvo>
              <x14:negativeFillColor rgb="FFFF0000"/>
              <x14:axisColor rgb="FF000000"/>
            </x14:dataBar>
          </x14:cfRule>
          <xm:sqref>D135</xm:sqref>
        </x14:conditionalFormatting>
        <x14:conditionalFormatting xmlns:xm="http://schemas.microsoft.com/office/excel/2006/main">
          <x14:cfRule type="dataBar" id="{2FDFD6F4-B7D1-49A0-A86D-8EAB0DF43A7E}">
            <x14:dataBar minLength="0" maxLength="100" gradient="0">
              <x14:cfvo type="num">
                <xm:f>0</xm:f>
              </x14:cfvo>
              <x14:cfvo type="num">
                <xm:f>1</xm:f>
              </x14:cfvo>
              <x14:negativeFillColor rgb="FFFF0000"/>
              <x14:axisColor rgb="FF000000"/>
            </x14:dataBar>
          </x14:cfRule>
          <xm:sqref>D136</xm:sqref>
        </x14:conditionalFormatting>
        <x14:conditionalFormatting xmlns:xm="http://schemas.microsoft.com/office/excel/2006/main">
          <x14:cfRule type="dataBar" id="{F06E6685-5F2B-414A-87D3-17770C800DB1}">
            <x14:dataBar minLength="0" maxLength="100" gradient="0">
              <x14:cfvo type="num">
                <xm:f>0</xm:f>
              </x14:cfvo>
              <x14:cfvo type="num">
                <xm:f>1</xm:f>
              </x14:cfvo>
              <x14:negativeFillColor rgb="FFFF0000"/>
              <x14:axisColor rgb="FF000000"/>
            </x14:dataBar>
          </x14:cfRule>
          <xm:sqref>D156</xm:sqref>
        </x14:conditionalFormatting>
        <x14:conditionalFormatting xmlns:xm="http://schemas.microsoft.com/office/excel/2006/main">
          <x14:cfRule type="dataBar" id="{E7D1EAF1-C533-4909-BBC1-EE179C71677E}">
            <x14:dataBar minLength="0" maxLength="100" gradient="0">
              <x14:cfvo type="num">
                <xm:f>0</xm:f>
              </x14:cfvo>
              <x14:cfvo type="num">
                <xm:f>1</xm:f>
              </x14:cfvo>
              <x14:negativeFillColor rgb="FFFF0000"/>
              <x14:axisColor rgb="FF000000"/>
            </x14:dataBar>
          </x14:cfRule>
          <xm:sqref>D158</xm:sqref>
        </x14:conditionalFormatting>
        <x14:conditionalFormatting xmlns:xm="http://schemas.microsoft.com/office/excel/2006/main">
          <x14:cfRule type="dataBar" id="{DE2DA937-03B3-40DA-A1BA-43359F0F37F9}">
            <x14:dataBar minLength="0" maxLength="100" gradient="0">
              <x14:cfvo type="num">
                <xm:f>0</xm:f>
              </x14:cfvo>
              <x14:cfvo type="num">
                <xm:f>1</xm:f>
              </x14:cfvo>
              <x14:negativeFillColor rgb="FFFF0000"/>
              <x14:axisColor rgb="FF000000"/>
            </x14:dataBar>
          </x14:cfRule>
          <xm:sqref>D178:D179</xm:sqref>
        </x14:conditionalFormatting>
        <x14:conditionalFormatting xmlns:xm="http://schemas.microsoft.com/office/excel/2006/main">
          <x14:cfRule type="dataBar" id="{4F366C04-6F0E-4952-8FAC-56F34C7107B2}">
            <x14:dataBar minLength="0" maxLength="100" gradient="0">
              <x14:cfvo type="num">
                <xm:f>0</xm:f>
              </x14:cfvo>
              <x14:cfvo type="num">
                <xm:f>1</xm:f>
              </x14:cfvo>
              <x14:negativeFillColor rgb="FFFF0000"/>
              <x14:axisColor rgb="FF000000"/>
            </x14:dataBar>
          </x14:cfRule>
          <xm:sqref>E157</xm:sqref>
        </x14:conditionalFormatting>
        <x14:conditionalFormatting xmlns:xm="http://schemas.microsoft.com/office/excel/2006/main">
          <x14:cfRule type="dataBar" id="{C84C065A-7F6E-486A-A4B1-54C974FA3C75}">
            <x14:dataBar minLength="0" maxLength="100" gradient="0">
              <x14:cfvo type="num">
                <xm:f>0</xm:f>
              </x14:cfvo>
              <x14:cfvo type="num">
                <xm:f>1</xm:f>
              </x14:cfvo>
              <x14:negativeFillColor rgb="FFFF0000"/>
              <x14:axisColor rgb="FF000000"/>
            </x14:dataBar>
          </x14:cfRule>
          <xm:sqref>D157</xm:sqref>
        </x14:conditionalFormatting>
        <x14:conditionalFormatting xmlns:xm="http://schemas.microsoft.com/office/excel/2006/main">
          <x14:cfRule type="dataBar" id="{D1F3834F-03A5-48B3-ADC4-99340409A57A}">
            <x14:dataBar minLength="0" maxLength="100" gradient="0">
              <x14:cfvo type="num">
                <xm:f>0</xm:f>
              </x14:cfvo>
              <x14:cfvo type="num">
                <xm:f>1</xm:f>
              </x14:cfvo>
              <x14:negativeFillColor rgb="FFFF0000"/>
              <x14:axisColor rgb="FF000000"/>
            </x14:dataBar>
          </x14:cfRule>
          <xm:sqref>F158:G163 F165:G165 F167:G172 F174:G175</xm:sqref>
        </x14:conditionalFormatting>
        <x14:conditionalFormatting xmlns:xm="http://schemas.microsoft.com/office/excel/2006/main">
          <x14:cfRule type="dataBar" id="{C3AAECEB-3296-4F0C-989C-935180F27335}">
            <x14:dataBar minLength="0" maxLength="100" gradient="0">
              <x14:cfvo type="num">
                <xm:f>0</xm:f>
              </x14:cfvo>
              <x14:cfvo type="num">
                <xm:f>1</xm:f>
              </x14:cfvo>
              <x14:negativeFillColor rgb="FFFF0000"/>
              <x14:axisColor rgb="FF000000"/>
            </x14:dataBar>
          </x14:cfRule>
          <xm:sqref>F164:G164</xm:sqref>
        </x14:conditionalFormatting>
        <x14:conditionalFormatting xmlns:xm="http://schemas.microsoft.com/office/excel/2006/main">
          <x14:cfRule type="dataBar" id="{F9D084CB-664E-447F-84A1-07059BCEFB65}">
            <x14:dataBar minLength="0" maxLength="100" gradient="0">
              <x14:cfvo type="num">
                <xm:f>0</xm:f>
              </x14:cfvo>
              <x14:cfvo type="num">
                <xm:f>1</xm:f>
              </x14:cfvo>
              <x14:negativeFillColor rgb="FFFF0000"/>
              <x14:axisColor rgb="FF000000"/>
            </x14:dataBar>
          </x14:cfRule>
          <xm:sqref>F173</xm:sqref>
        </x14:conditionalFormatting>
        <x14:conditionalFormatting xmlns:xm="http://schemas.microsoft.com/office/excel/2006/main">
          <x14:cfRule type="dataBar" id="{82DAF05E-12E6-4F88-A1AA-A5CA325FDAA5}">
            <x14:dataBar minLength="0" maxLength="100" gradient="0">
              <x14:cfvo type="num">
                <xm:f>0</xm:f>
              </x14:cfvo>
              <x14:cfvo type="num">
                <xm:f>1</xm:f>
              </x14:cfvo>
              <x14:negativeFillColor rgb="FFFF0000"/>
              <x14:axisColor rgb="FF000000"/>
            </x14:dataBar>
          </x14:cfRule>
          <xm:sqref>F166:G166</xm:sqref>
        </x14:conditionalFormatting>
        <x14:conditionalFormatting xmlns:xm="http://schemas.microsoft.com/office/excel/2006/main">
          <x14:cfRule type="dataBar" id="{7D440DD6-B847-41DF-87F1-A3A7BEF9786E}">
            <x14:dataBar minLength="0" maxLength="100" gradient="0">
              <x14:cfvo type="num">
                <xm:f>0</xm:f>
              </x14:cfvo>
              <x14:cfvo type="num">
                <xm:f>1</xm:f>
              </x14:cfvo>
              <x14:negativeFillColor rgb="FFFF0000"/>
              <x14:axisColor rgb="FF000000"/>
            </x14:dataBar>
          </x14:cfRule>
          <xm:sqref>G173</xm:sqref>
        </x14:conditionalFormatting>
        <x14:conditionalFormatting xmlns:xm="http://schemas.microsoft.com/office/excel/2006/main">
          <x14:cfRule type="dataBar" id="{EBBA6F60-9D83-4187-8DD9-C407B08922FF}">
            <x14:dataBar minLength="0" maxLength="100" gradient="0">
              <x14:cfvo type="num">
                <xm:f>0</xm:f>
              </x14:cfvo>
              <x14:cfvo type="num">
                <xm:f>1</xm:f>
              </x14:cfvo>
              <x14:negativeFillColor rgb="FFFF0000"/>
              <x14:axisColor rgb="FF000000"/>
            </x14:dataBar>
          </x14:cfRule>
          <xm:sqref>E100</xm:sqref>
        </x14:conditionalFormatting>
        <x14:conditionalFormatting xmlns:xm="http://schemas.microsoft.com/office/excel/2006/main">
          <x14:cfRule type="dataBar" id="{3890A2E3-AEAF-4079-A10D-B465123E78DF}">
            <x14:dataBar minLength="0" maxLength="100" gradient="0">
              <x14:cfvo type="num">
                <xm:f>0</xm:f>
              </x14:cfvo>
              <x14:cfvo type="num">
                <xm:f>1</xm:f>
              </x14:cfvo>
              <x14:negativeFillColor rgb="FFFF0000"/>
              <x14:axisColor rgb="FF000000"/>
            </x14:dataBar>
          </x14:cfRule>
          <xm:sqref>E104:E106 E101</xm:sqref>
        </x14:conditionalFormatting>
        <x14:conditionalFormatting xmlns:xm="http://schemas.microsoft.com/office/excel/2006/main">
          <x14:cfRule type="dataBar" id="{D1C45441-901B-4906-9D8D-20EDB34E8E4A}">
            <x14:dataBar minLength="0" maxLength="100" gradient="0">
              <x14:cfvo type="num">
                <xm:f>0</xm:f>
              </x14:cfvo>
              <x14:cfvo type="num">
                <xm:f>1</xm:f>
              </x14:cfvo>
              <x14:negativeFillColor rgb="FFFF0000"/>
              <x14:axisColor rgb="FF000000"/>
            </x14:dataBar>
          </x14:cfRule>
          <xm:sqref>E102</xm:sqref>
        </x14:conditionalFormatting>
        <x14:conditionalFormatting xmlns:xm="http://schemas.microsoft.com/office/excel/2006/main">
          <x14:cfRule type="dataBar" id="{6FE881A8-112B-410C-AB0F-3F35A3E8A573}">
            <x14:dataBar minLength="0" maxLength="100" gradient="0">
              <x14:cfvo type="num">
                <xm:f>0</xm:f>
              </x14:cfvo>
              <x14:cfvo type="num">
                <xm:f>1</xm:f>
              </x14:cfvo>
              <x14:negativeFillColor rgb="FFFF0000"/>
              <x14:axisColor rgb="FF000000"/>
            </x14:dataBar>
          </x14:cfRule>
          <xm:sqref>E103</xm:sqref>
        </x14:conditionalFormatting>
        <x14:conditionalFormatting xmlns:xm="http://schemas.microsoft.com/office/excel/2006/main">
          <x14:cfRule type="dataBar" id="{F80C781B-0882-406E-92CE-156F7E6F29DB}">
            <x14:dataBar minLength="0" maxLength="100" gradient="0">
              <x14:cfvo type="num">
                <xm:f>0</xm:f>
              </x14:cfvo>
              <x14:cfvo type="num">
                <xm:f>1</xm:f>
              </x14:cfvo>
              <x14:negativeFillColor rgb="FFFF0000"/>
              <x14:axisColor rgb="FF000000"/>
            </x14:dataBar>
          </x14:cfRule>
          <xm:sqref>E61:E65</xm:sqref>
        </x14:conditionalFormatting>
        <x14:conditionalFormatting xmlns:xm="http://schemas.microsoft.com/office/excel/2006/main">
          <x14:cfRule type="dataBar" id="{1BBB521E-F4CE-4A59-9331-35D70C961A84}">
            <x14:dataBar minLength="0" maxLength="100" gradient="0">
              <x14:cfvo type="num">
                <xm:f>0</xm:f>
              </x14:cfvo>
              <x14:cfvo type="num">
                <xm:f>1</xm:f>
              </x14:cfvo>
              <x14:negativeFillColor rgb="FFFF0000"/>
              <x14:axisColor rgb="FF000000"/>
            </x14:dataBar>
          </x14:cfRule>
          <xm:sqref>E66:E69</xm:sqref>
        </x14:conditionalFormatting>
        <x14:conditionalFormatting xmlns:xm="http://schemas.microsoft.com/office/excel/2006/main">
          <x14:cfRule type="dataBar" id="{1EEC29B0-15E3-4311-9D5C-0C65C118EBD4}">
            <x14:dataBar minLength="0" maxLength="100" gradient="0">
              <x14:cfvo type="num">
                <xm:f>0</xm:f>
              </x14:cfvo>
              <x14:cfvo type="num">
                <xm:f>1</xm:f>
              </x14:cfvo>
              <x14:negativeFillColor rgb="FFFF0000"/>
              <x14:axisColor rgb="FF000000"/>
            </x14:dataBar>
          </x14:cfRule>
          <xm:sqref>E120:E124</xm:sqref>
        </x14:conditionalFormatting>
        <x14:conditionalFormatting xmlns:xm="http://schemas.microsoft.com/office/excel/2006/main">
          <x14:cfRule type="dataBar" id="{23BD5171-360E-4E8F-954E-F701B3447342}">
            <x14:dataBar minLength="0" maxLength="100" gradient="0">
              <x14:cfvo type="num">
                <xm:f>0</xm:f>
              </x14:cfvo>
              <x14:cfvo type="num">
                <xm:f>1</xm:f>
              </x14:cfvo>
              <x14:negativeFillColor rgb="FFFF0000"/>
              <x14:axisColor rgb="FF000000"/>
            </x14:dataBar>
          </x14:cfRule>
          <xm:sqref>E125:E129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zoomScaleNormal="100" workbookViewId="0"/>
  </sheetViews>
  <sheetFormatPr defaultRowHeight="12.75"/>
  <cols>
    <col min="1" max="1" width="87.140625" style="44" customWidth="1"/>
    <col min="2" max="16384" width="9.140625" style="2"/>
  </cols>
  <sheetData>
    <row r="1" spans="1:2" ht="46.5" customHeight="1"/>
    <row r="2" spans="1:2" s="46" customFormat="1" ht="15.75">
      <c r="A2" s="45" t="s">
        <v>2</v>
      </c>
      <c r="B2" s="45"/>
    </row>
    <row r="3" spans="1:2" s="50" customFormat="1" ht="27" customHeight="1">
      <c r="A3" s="51" t="s">
        <v>5</v>
      </c>
      <c r="B3" s="51"/>
    </row>
    <row r="4" spans="1:2" s="47" customFormat="1" ht="26.25">
      <c r="A4" s="48" t="s">
        <v>262</v>
      </c>
    </row>
    <row r="5" spans="1:2" ht="74.099999999999994" customHeight="1">
      <c r="A5" s="49" t="s">
        <v>263</v>
      </c>
    </row>
    <row r="6" spans="1:2" ht="26.25" customHeight="1">
      <c r="A6" s="48" t="s">
        <v>264</v>
      </c>
    </row>
    <row r="7" spans="1:2" s="44" customFormat="1" ht="204.95" customHeight="1">
      <c r="A7" s="53" t="s">
        <v>265</v>
      </c>
    </row>
    <row r="8" spans="1:2" s="47" customFormat="1" ht="26.25">
      <c r="A8" s="48" t="s">
        <v>266</v>
      </c>
    </row>
    <row r="9" spans="1:2" ht="60">
      <c r="A9" s="49" t="s">
        <v>267</v>
      </c>
    </row>
    <row r="10" spans="1:2" s="44" customFormat="1" ht="27.95" customHeight="1">
      <c r="A10" s="52" t="s">
        <v>268</v>
      </c>
    </row>
    <row r="11" spans="1:2" s="47" customFormat="1" ht="26.25">
      <c r="A11" s="48" t="s">
        <v>269</v>
      </c>
    </row>
    <row r="12" spans="1:2" ht="30">
      <c r="A12" s="49" t="s">
        <v>270</v>
      </c>
    </row>
    <row r="13" spans="1:2" s="44" customFormat="1" ht="27.95" customHeight="1">
      <c r="A13" s="52" t="s">
        <v>271</v>
      </c>
    </row>
    <row r="14" spans="1:2" s="47" customFormat="1" ht="26.25">
      <c r="A14" s="48" t="s">
        <v>272</v>
      </c>
    </row>
    <row r="15" spans="1:2" ht="75" customHeight="1">
      <c r="A15" s="49" t="s">
        <v>273</v>
      </c>
    </row>
    <row r="16" spans="1:2" ht="75">
      <c r="A16" s="49" t="s">
        <v>274</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2019-03-19T17:17:03Z</dcterms:created>
  <dcterms:modified xsi:type="dcterms:W3CDTF">2021-02-27T04:06:33Z</dcterms:modified>
  <cp:category/>
  <cp:contentStatus/>
</cp:coreProperties>
</file>